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2" windowWidth="15456" windowHeight="11016"/>
  </bookViews>
  <sheets>
    <sheet name="приложение 2 к приказу" sheetId="16" r:id="rId1"/>
    <sheet name="приложение 1" sheetId="11" r:id="rId2"/>
    <sheet name="приложение 2" sheetId="4" state="hidden" r:id="rId3"/>
    <sheet name="приложение 3" sheetId="2" state="hidden" r:id="rId4"/>
    <sheet name="Приложение 3 к Приказу" sheetId="15" state="hidden" r:id="rId5"/>
    <sheet name="приложение 4 к приказу" sheetId="13" state="hidden" r:id="rId6"/>
    <sheet name="приложение 5 к приказу " sheetId="8" state="hidden" r:id="rId7"/>
    <sheet name="приложение 6 к приказу  " sheetId="12" state="hidden" r:id="rId8"/>
    <sheet name="Лист1" sheetId="17" r:id="rId9"/>
  </sheets>
  <definedNames>
    <definedName name="_xlnm.Print_Titles" localSheetId="5">'приложение 4 к приказу'!$13:$14</definedName>
    <definedName name="_xlnm.Print_Area" localSheetId="1">'приложение 1'!$A$1:$Q$91</definedName>
    <definedName name="_xlnm.Print_Area" localSheetId="2">'приложение 2'!$A$1:$I$45</definedName>
    <definedName name="_xlnm.Print_Area" localSheetId="0">'приложение 2 к приказу'!$A$1:$Q$220</definedName>
    <definedName name="_xlnm.Print_Area" localSheetId="5">'приложение 4 к приказу'!$A$1:$R$85</definedName>
  </definedNames>
  <calcPr calcId="124519"/>
</workbook>
</file>

<file path=xl/calcChain.xml><?xml version="1.0" encoding="utf-8"?>
<calcChain xmlns="http://schemas.openxmlformats.org/spreadsheetml/2006/main">
  <c r="H138" i="16"/>
  <c r="G138" s="1"/>
  <c r="L28" i="11"/>
  <c r="M28"/>
  <c r="L27"/>
  <c r="L24"/>
  <c r="M24"/>
  <c r="I142" i="16"/>
  <c r="I126"/>
  <c r="I170"/>
  <c r="G170" s="1"/>
  <c r="O70" i="11"/>
  <c r="L70"/>
  <c r="O72"/>
  <c r="L72"/>
  <c r="M36" l="1"/>
  <c r="M34"/>
  <c r="G126" i="16"/>
  <c r="N142"/>
  <c r="N138"/>
  <c r="N137"/>
  <c r="K62" i="11"/>
  <c r="K39" s="1"/>
  <c r="K74"/>
  <c r="H102" i="16"/>
  <c r="I101"/>
  <c r="H101"/>
  <c r="G101"/>
  <c r="J101"/>
  <c r="I100"/>
  <c r="H100"/>
  <c r="G100"/>
  <c r="J100"/>
  <c r="O122"/>
  <c r="N122"/>
  <c r="L40" i="11"/>
  <c r="I122" i="16" l="1"/>
  <c r="Q62" i="11"/>
  <c r="P62"/>
  <c r="Q60"/>
  <c r="P60"/>
  <c r="Q58"/>
  <c r="P58"/>
  <c r="Q46"/>
  <c r="P46"/>
  <c r="Q42"/>
  <c r="P42"/>
  <c r="Q40"/>
  <c r="P40"/>
  <c r="Q23"/>
  <c r="J102" i="16" s="1"/>
  <c r="Q35" i="11"/>
  <c r="P35"/>
  <c r="Q33"/>
  <c r="P33"/>
  <c r="Q27"/>
  <c r="P27"/>
  <c r="P23"/>
  <c r="Q71"/>
  <c r="P71"/>
  <c r="O71"/>
  <c r="L71"/>
  <c r="O69"/>
  <c r="L69"/>
  <c r="N62"/>
  <c r="L62"/>
  <c r="H139" i="16" s="1"/>
  <c r="N60" i="11"/>
  <c r="L60"/>
  <c r="N58"/>
  <c r="L58"/>
  <c r="N46"/>
  <c r="L46"/>
  <c r="N42"/>
  <c r="L42"/>
  <c r="M40"/>
  <c r="N40"/>
  <c r="O66" l="1"/>
  <c r="L66"/>
  <c r="Q138" i="16"/>
  <c r="Q137"/>
  <c r="P138"/>
  <c r="P137"/>
  <c r="I102"/>
  <c r="L32" i="11"/>
  <c r="L30"/>
  <c r="L26"/>
  <c r="L36"/>
  <c r="L34"/>
  <c r="M35"/>
  <c r="L35" s="1"/>
  <c r="M33"/>
  <c r="L33" s="1"/>
  <c r="M27"/>
  <c r="M23"/>
  <c r="H143" i="16"/>
  <c r="I168"/>
  <c r="K168"/>
  <c r="M168"/>
  <c r="O168"/>
  <c r="G169"/>
  <c r="O136"/>
  <c r="N136"/>
  <c r="M136"/>
  <c r="L136"/>
  <c r="J136"/>
  <c r="I136"/>
  <c r="H137" l="1"/>
  <c r="L23" i="11"/>
  <c r="G168" i="16"/>
  <c r="K136"/>
  <c r="K149"/>
  <c r="K148"/>
  <c r="K147"/>
  <c r="K145"/>
  <c r="G145" s="1"/>
  <c r="K144"/>
  <c r="G144" s="1"/>
  <c r="K142"/>
  <c r="K141"/>
  <c r="K140"/>
  <c r="G140" s="1"/>
  <c r="K139"/>
  <c r="G139" s="1"/>
  <c r="K138"/>
  <c r="G141"/>
  <c r="G143"/>
  <c r="G146"/>
  <c r="G148"/>
  <c r="K137"/>
  <c r="P25" i="11"/>
  <c r="Q25"/>
  <c r="P29"/>
  <c r="Q29"/>
  <c r="P31"/>
  <c r="Q31"/>
  <c r="P44"/>
  <c r="Q44"/>
  <c r="P50"/>
  <c r="Q50"/>
  <c r="P55"/>
  <c r="Q55"/>
  <c r="P66"/>
  <c r="Q66"/>
  <c r="P74"/>
  <c r="Q74"/>
  <c r="G127" i="16"/>
  <c r="K125"/>
  <c r="K124"/>
  <c r="G124" s="1"/>
  <c r="G137" l="1"/>
  <c r="P65" i="11"/>
  <c r="P126" i="16"/>
  <c r="P142"/>
  <c r="P136" s="1"/>
  <c r="P22" i="11"/>
  <c r="P21" s="1"/>
  <c r="P20" s="1"/>
  <c r="Q65"/>
  <c r="Q126" i="16"/>
  <c r="Q142"/>
  <c r="Q136" s="1"/>
  <c r="G150"/>
  <c r="G147"/>
  <c r="K122"/>
  <c r="P39" i="11"/>
  <c r="P38" s="1"/>
  <c r="P37" s="1"/>
  <c r="Q39"/>
  <c r="Q38" s="1"/>
  <c r="Q37" s="1"/>
  <c r="Q22"/>
  <c r="Q21" s="1"/>
  <c r="Q20" s="1"/>
  <c r="G149" i="16"/>
  <c r="L74" i="11"/>
  <c r="M74"/>
  <c r="N74"/>
  <c r="O74"/>
  <c r="L65"/>
  <c r="M66"/>
  <c r="M65" s="1"/>
  <c r="N66"/>
  <c r="N65" s="1"/>
  <c r="O65"/>
  <c r="K66"/>
  <c r="K65" s="1"/>
  <c r="L55"/>
  <c r="M55"/>
  <c r="N55"/>
  <c r="O55"/>
  <c r="K55"/>
  <c r="L50"/>
  <c r="M50"/>
  <c r="N50"/>
  <c r="O50"/>
  <c r="K50"/>
  <c r="Q16" l="1"/>
  <c r="Q125" i="16" s="1"/>
  <c r="Q122" s="1"/>
  <c r="P16" i="11"/>
  <c r="P125" i="16" s="1"/>
  <c r="P122" s="1"/>
  <c r="O44" i="11"/>
  <c r="N44"/>
  <c r="N39" s="1"/>
  <c r="M44"/>
  <c r="L44"/>
  <c r="L39" s="1"/>
  <c r="L38" s="1"/>
  <c r="L37" s="1"/>
  <c r="K44"/>
  <c r="O31"/>
  <c r="N31"/>
  <c r="M31"/>
  <c r="L31" s="1"/>
  <c r="K31"/>
  <c r="O29"/>
  <c r="N29"/>
  <c r="M29"/>
  <c r="L29" s="1"/>
  <c r="H142" i="16" s="1"/>
  <c r="G142" s="1"/>
  <c r="K29" i="11"/>
  <c r="O25"/>
  <c r="N25"/>
  <c r="M25"/>
  <c r="M22" s="1"/>
  <c r="K25"/>
  <c r="I107" i="16" l="1"/>
  <c r="J107"/>
  <c r="H136"/>
  <c r="G136" s="1"/>
  <c r="K21" i="11"/>
  <c r="K20"/>
  <c r="L25"/>
  <c r="L22" s="1"/>
  <c r="L21" s="1"/>
  <c r="L20" s="1"/>
  <c r="M21"/>
  <c r="M20" s="1"/>
  <c r="L15" i="13"/>
  <c r="R15"/>
  <c r="Q15"/>
  <c r="P15"/>
  <c r="O15"/>
  <c r="N15"/>
  <c r="M15"/>
  <c r="L41" i="2"/>
  <c r="K41"/>
  <c r="I41"/>
  <c r="H41"/>
  <c r="G41"/>
  <c r="F41"/>
  <c r="E41"/>
  <c r="J40"/>
  <c r="J39"/>
  <c r="J38"/>
  <c r="J37"/>
  <c r="L31"/>
  <c r="K31"/>
  <c r="I31"/>
  <c r="H31"/>
  <c r="G31"/>
  <c r="F31"/>
  <c r="J31" s="1"/>
  <c r="E31"/>
  <c r="J30"/>
  <c r="J29"/>
  <c r="J28"/>
  <c r="J27"/>
  <c r="J17"/>
  <c r="J18"/>
  <c r="J19"/>
  <c r="J16"/>
  <c r="F20"/>
  <c r="G20"/>
  <c r="H20"/>
  <c r="I20"/>
  <c r="K20"/>
  <c r="L20"/>
  <c r="E20"/>
  <c r="H32" i="4"/>
  <c r="G32"/>
  <c r="H20"/>
  <c r="G20"/>
  <c r="H12"/>
  <c r="G12"/>
  <c r="J20" i="2" l="1"/>
  <c r="J41"/>
  <c r="N38" i="11"/>
  <c r="N37" s="1"/>
  <c r="N16" s="1"/>
  <c r="M38"/>
  <c r="M37" s="1"/>
  <c r="M16" s="1"/>
  <c r="L16"/>
  <c r="H107" i="16" s="1"/>
  <c r="O38" i="11"/>
  <c r="O37" s="1"/>
  <c r="O16" s="1"/>
  <c r="K38"/>
  <c r="K37" s="1"/>
  <c r="K16" s="1"/>
  <c r="H125" i="16" l="1"/>
  <c r="G125" s="1"/>
  <c r="G122" s="1"/>
  <c r="H122" l="1"/>
</calcChain>
</file>

<file path=xl/sharedStrings.xml><?xml version="1.0" encoding="utf-8"?>
<sst xmlns="http://schemas.openxmlformats.org/spreadsheetml/2006/main" count="1401" uniqueCount="415">
  <si>
    <t>УТВЕРЖДАЮ</t>
  </si>
  <si>
    <t>ПЛАН ФИНАНСОВО-ХОЗЯЙСТВЕННОЙ ДЕЯТЕЛЬНОСТИ  МУНИЦИПАЛЬНОГО УЧРЕЖДЕНИЯ</t>
  </si>
  <si>
    <t>ИНН</t>
  </si>
  <si>
    <t>КПП</t>
  </si>
  <si>
    <t>Адрес фактического местонахождения</t>
  </si>
  <si>
    <t>ед. изм.</t>
  </si>
  <si>
    <t>чел.</t>
  </si>
  <si>
    <t>руб.</t>
  </si>
  <si>
    <t>Наименование учреждения</t>
  </si>
  <si>
    <t>Единица измерения: руб.</t>
  </si>
  <si>
    <t>%</t>
  </si>
  <si>
    <t>кв. м.</t>
  </si>
  <si>
    <t>Нефинансовые активы, всего:</t>
  </si>
  <si>
    <t>из них:</t>
  </si>
  <si>
    <t>Финансовые активы, всего:</t>
  </si>
  <si>
    <t>Обязательства, всего:</t>
  </si>
  <si>
    <t>Доп. КР</t>
  </si>
  <si>
    <t>Код ГРБС</t>
  </si>
  <si>
    <t>Раздел</t>
  </si>
  <si>
    <t>Подраздел</t>
  </si>
  <si>
    <t>ЦСР</t>
  </si>
  <si>
    <t>ВР</t>
  </si>
  <si>
    <t>КОСГУ</t>
  </si>
  <si>
    <t>Доп ЭК</t>
  </si>
  <si>
    <t>в том числе</t>
  </si>
  <si>
    <t>Наименование показателя</t>
  </si>
  <si>
    <t>в том числе:</t>
  </si>
  <si>
    <t>Расходы (выплаты), всего:</t>
  </si>
  <si>
    <t>01</t>
  </si>
  <si>
    <t>5200900</t>
  </si>
  <si>
    <t>07</t>
  </si>
  <si>
    <t>02</t>
  </si>
  <si>
    <t>907</t>
  </si>
  <si>
    <t>Оплата труда</t>
  </si>
  <si>
    <t>5222601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</si>
  <si>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</si>
  <si>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</si>
  <si>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</si>
  <si>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</si>
  <si>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</si>
  <si>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</si>
  <si>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</si>
  <si>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</si>
  <si>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</si>
  <si>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(подпись)</t>
  </si>
  <si>
    <t>(расшифровка подписи)</t>
  </si>
  <si>
    <t xml:space="preserve">Руководитель учреждения </t>
  </si>
  <si>
    <t>М.П.</t>
  </si>
  <si>
    <t>Главный бухгалтер</t>
  </si>
  <si>
    <t>Ответственный исполнитель</t>
  </si>
  <si>
    <t>(должность)</t>
  </si>
  <si>
    <t>(телефон)</t>
  </si>
  <si>
    <t>"          "</t>
  </si>
  <si>
    <t>(дата составления)</t>
  </si>
  <si>
    <t>20___г.</t>
  </si>
  <si>
    <t xml:space="preserve">     1-4 классы</t>
  </si>
  <si>
    <t xml:space="preserve">     5-9 классы</t>
  </si>
  <si>
    <t xml:space="preserve">     учителя</t>
  </si>
  <si>
    <t xml:space="preserve">    10-12 классы</t>
  </si>
  <si>
    <t xml:space="preserve">                1-4 классы</t>
  </si>
  <si>
    <t xml:space="preserve">                5-9 классы</t>
  </si>
  <si>
    <t xml:space="preserve">                10-12 классы</t>
  </si>
  <si>
    <t xml:space="preserve">     руководителя </t>
  </si>
  <si>
    <t xml:space="preserve">     прочие работники</t>
  </si>
  <si>
    <t>КОДЫ</t>
  </si>
  <si>
    <t>по ОКПО</t>
  </si>
  <si>
    <t>по ОКЕИ</t>
  </si>
  <si>
    <t xml:space="preserve"> Из них учителя- всего</t>
  </si>
  <si>
    <t xml:space="preserve">     педагогические работники Всего </t>
  </si>
  <si>
    <t>из них</t>
  </si>
  <si>
    <t>доля прямых исполнителей МЗ</t>
  </si>
  <si>
    <t>Наименование органа, осуществляемого функции и полномочия учредителя</t>
  </si>
  <si>
    <t>Управление образования города Ростова-на-Дону</t>
  </si>
  <si>
    <t>"_______"  _________</t>
  </si>
  <si>
    <t>Форма по ФКД</t>
  </si>
  <si>
    <t>дата</t>
  </si>
  <si>
    <t>показатель</t>
  </si>
  <si>
    <t>сумма (руб.коп.)</t>
  </si>
  <si>
    <t>2.8. Дебиторская задолженность по доходам</t>
  </si>
  <si>
    <t>2.9. Дебиторская задолженность по расходам</t>
  </si>
  <si>
    <t>2.9. Просроченная кредиторская задолженность</t>
  </si>
  <si>
    <t>1-й год</t>
  </si>
  <si>
    <t>2-й год</t>
  </si>
  <si>
    <t>3-й год</t>
  </si>
  <si>
    <t>0212</t>
  </si>
  <si>
    <t>0222</t>
  </si>
  <si>
    <t>0226</t>
  </si>
  <si>
    <t>0340</t>
  </si>
  <si>
    <t>Сведения</t>
  </si>
  <si>
    <t>о платных услугах и иной приносящей доход деятельности</t>
  </si>
  <si>
    <t>№ п/п</t>
  </si>
  <si>
    <t>наименование оказываемых муниципальных услуг, иной приносящей доход деятельности</t>
  </si>
  <si>
    <t>ед. измерения</t>
  </si>
  <si>
    <t>тариф (руб.коп.)</t>
  </si>
  <si>
    <t>объем оказываемых муниципальных услуг</t>
  </si>
  <si>
    <t>ед.услуги</t>
  </si>
  <si>
    <t>план</t>
  </si>
  <si>
    <t>факт</t>
  </si>
  <si>
    <t>тыс.руб.</t>
  </si>
  <si>
    <t xml:space="preserve">1-й год </t>
  </si>
  <si>
    <t xml:space="preserve">3-й год </t>
  </si>
  <si>
    <t xml:space="preserve">2-й год </t>
  </si>
  <si>
    <t>Доп.ФК</t>
  </si>
  <si>
    <t>0290</t>
  </si>
  <si>
    <t>7951502</t>
  </si>
  <si>
    <t>всего</t>
  </si>
  <si>
    <t>Календарь плана спортивно-массовых мероприятий</t>
  </si>
  <si>
    <t>наименование мероприятия</t>
  </si>
  <si>
    <t>дата проведения</t>
  </si>
  <si>
    <t>место проведения</t>
  </si>
  <si>
    <t>финансирование (руб.коп)</t>
  </si>
  <si>
    <t xml:space="preserve">всего </t>
  </si>
  <si>
    <t>местный бюджет</t>
  </si>
  <si>
    <t>привлеченные средства</t>
  </si>
  <si>
    <t>источник</t>
  </si>
  <si>
    <t>сумма</t>
  </si>
  <si>
    <t>города Ростова-на-Дону</t>
  </si>
  <si>
    <t>Начальник Управления образования</t>
  </si>
  <si>
    <t>Утверждаю</t>
  </si>
  <si>
    <t>примечание (№ и дата локального акта о спортивно-массовых мероприятиях)</t>
  </si>
  <si>
    <t>капитальные расходы</t>
  </si>
  <si>
    <t>текущие расходы</t>
  </si>
  <si>
    <t>Изменения плана финансово-хозяйственной деятельности на 2012- 2014 годы по муниципальному учреждению_________________________________ на _________________________2012 год</t>
  </si>
  <si>
    <t xml:space="preserve">Наименование показателя </t>
  </si>
  <si>
    <t>Расшифровка к плану финансово-хозяйственной деятельности</t>
  </si>
  <si>
    <t>КЦСР</t>
  </si>
  <si>
    <t>КВР</t>
  </si>
  <si>
    <t>Доп ФК</t>
  </si>
  <si>
    <t>Сумма ВСЕГО 2012</t>
  </si>
  <si>
    <t>Сумма ВСЕГО 2013</t>
  </si>
  <si>
    <t>Сумма ВСЕГО 2014</t>
  </si>
  <si>
    <t>Нормативные расходы</t>
  </si>
  <si>
    <t>Общехозяйственные расходы</t>
  </si>
  <si>
    <t>Целевые расходы</t>
  </si>
  <si>
    <t>1 Средства федеральный бюджета</t>
  </si>
  <si>
    <t>001</t>
  </si>
  <si>
    <t>211</t>
  </si>
  <si>
    <t>Начисление на оплату труда</t>
  </si>
  <si>
    <t>213</t>
  </si>
  <si>
    <t>4362100</t>
  </si>
  <si>
    <t>225</t>
  </si>
  <si>
    <t>2 Средства областного бюджета</t>
  </si>
  <si>
    <t>Прочие выплаты</t>
  </si>
  <si>
    <t>212</t>
  </si>
  <si>
    <t>221</t>
  </si>
  <si>
    <t>222</t>
  </si>
  <si>
    <t>223</t>
  </si>
  <si>
    <t>224</t>
  </si>
  <si>
    <t>226</t>
  </si>
  <si>
    <t>Пособие по социальной помощи населению</t>
  </si>
  <si>
    <t>262</t>
  </si>
  <si>
    <t>Социальные пособия, выплачиваемые организациями сектора государственного управления</t>
  </si>
  <si>
    <t>263</t>
  </si>
  <si>
    <t>290</t>
  </si>
  <si>
    <t>310</t>
  </si>
  <si>
    <t>340</t>
  </si>
  <si>
    <t>и т.д.</t>
  </si>
  <si>
    <t>3 Средства муниципального бюджета</t>
  </si>
  <si>
    <t>и т.д</t>
  </si>
  <si>
    <t>4 Средства от оказания платных услуг, а так же от иной приносящей доход деятельности</t>
  </si>
  <si>
    <t>03</t>
  </si>
  <si>
    <t>4219900</t>
  </si>
  <si>
    <t>по состоянию на                                                         2012г.</t>
  </si>
  <si>
    <t>Наименование Учреждения</t>
  </si>
  <si>
    <t>"Согласованно"</t>
  </si>
  <si>
    <t>Сводная форма  плана финансово-хозяйственной деятельности</t>
  </si>
  <si>
    <t>в т.ч.</t>
  </si>
  <si>
    <t xml:space="preserve">___________________ </t>
  </si>
  <si>
    <t xml:space="preserve"> района</t>
  </si>
  <si>
    <t>Форма заполняется на бланке организации с исходящим номером и датой письма</t>
  </si>
  <si>
    <t>Необходимо написать обоснование производимых изменений</t>
  </si>
  <si>
    <t>1.  Сведения о деятельности бюджетного (автономного) учреждения</t>
  </si>
  <si>
    <t>2. Показатели финансовой деятельности состояния учреждения</t>
  </si>
  <si>
    <t>3. Другая информация, характеризующая деятельность учреждения:</t>
  </si>
  <si>
    <t>(наименование учреждения)</t>
  </si>
  <si>
    <t xml:space="preserve">приложение 2                                     к плану финансово-хозяйственной деятельности на 2012-2014 годы </t>
  </si>
  <si>
    <t>(наименование района)</t>
  </si>
  <si>
    <t xml:space="preserve">Начальнику Отдела образования                           </t>
  </si>
  <si>
    <t>СОГЛАСОВАНО</t>
  </si>
  <si>
    <t xml:space="preserve">   от " ______" ______________  201__г.</t>
  </si>
  <si>
    <t>Муниципальное учреждение :</t>
  </si>
  <si>
    <t>Наименование органа</t>
  </si>
  <si>
    <t>Администрации города</t>
  </si>
  <si>
    <t>Ростов-на-Дону ,осуществляющего</t>
  </si>
  <si>
    <r>
      <t xml:space="preserve">Функции и полномочия учредителя :  </t>
    </r>
    <r>
      <rPr>
        <b/>
        <sz val="14"/>
        <color indexed="8"/>
        <rFont val="Times New Roman"/>
        <family val="1"/>
        <charset val="204"/>
      </rPr>
      <t>Управление образования города Ростов-на-Дону</t>
    </r>
  </si>
  <si>
    <t>Код субсидии</t>
  </si>
  <si>
    <t>Код</t>
  </si>
  <si>
    <t>Сумма</t>
  </si>
  <si>
    <t>Всего:</t>
  </si>
  <si>
    <t>Уполномоченное лицо</t>
  </si>
  <si>
    <t>органа Администрации г. Ростова-на-Дону, осуществляющего       Начальник Управления образования</t>
  </si>
  <si>
    <t xml:space="preserve">                                                                                                                                                         (наименование должности)                                                (подпись)               (расшифровка подписи)</t>
  </si>
  <si>
    <t>Наименование  субсидии</t>
  </si>
  <si>
    <t>Код КОСГУ</t>
  </si>
  <si>
    <t xml:space="preserve">Руководитель                                    _______________                                                 </t>
  </si>
  <si>
    <t>(муниципального учреждения)                                (подпись)                                                                                                  (расшифровка подписи)</t>
  </si>
  <si>
    <t xml:space="preserve">Ответственный исполнитель                        _______________                                                      </t>
  </si>
  <si>
    <t xml:space="preserve">    (муниципального учреждения)                                                  (подпись)                                                                                                    (расшифровка подписи)</t>
  </si>
  <si>
    <t>03 000000000000000</t>
  </si>
  <si>
    <t>Планируемые выплаты</t>
  </si>
  <si>
    <t>Поступления</t>
  </si>
  <si>
    <t>Выплаты</t>
  </si>
  <si>
    <t>02419901</t>
  </si>
  <si>
    <t>Субсидия на проведение мероприятий, обеспечивающих ресурсосбережение</t>
  </si>
  <si>
    <t>___________________ Кочетов А.Н.</t>
  </si>
  <si>
    <t>Сумма ВСЕГО 2015</t>
  </si>
  <si>
    <t>приложение 3                                     к плану финансово-хозяйственной деятельности на 2013-2015  годы</t>
  </si>
  <si>
    <t>по __________________________________ на 2013-2015 годы</t>
  </si>
  <si>
    <r>
      <t xml:space="preserve">    </t>
    </r>
    <r>
      <rPr>
        <b/>
        <sz val="12"/>
        <color indexed="8"/>
        <rFont val="Times New Roman"/>
        <family val="1"/>
        <charset val="204"/>
      </rPr>
      <t>об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операциях с субсидиями на иные цели инвестиции, предоставленными муниципальному учреждению на 2013год.</t>
    </r>
  </si>
  <si>
    <t xml:space="preserve">Разрешенный к  использованию остаток   субсидии прошлых лет на начало 2013г.                   </t>
  </si>
  <si>
    <t>функции и полномочия учредителя                                                       города Ростова-на-Дону                          __________       А.Н. Кочетов</t>
  </si>
  <si>
    <t xml:space="preserve">Изменения плана финансово-хозяйственной деятельности на 2013- 2015 годы по       _________________________________ </t>
  </si>
  <si>
    <t>4 . Показатели по поступлениям и выплатам учреждения</t>
  </si>
  <si>
    <t>приложение 3 к приказу № 906  от "27" декабря  2012г.</t>
  </si>
  <si>
    <t>приложение №4 к приказу № 906 от "27" декабря 2012  года</t>
  </si>
  <si>
    <t>приложение 5  к приказу № 906  от "27" декабря  2012г.</t>
  </si>
  <si>
    <t>приложение 6 к приказу № 906  от "27" декабря  2012г.</t>
  </si>
  <si>
    <t>Распределение остатка по КБК</t>
  </si>
  <si>
    <t>Сумма ВСЕГО 2013
(без учета остатка)</t>
  </si>
  <si>
    <t>___________________ Чернышова В.А.</t>
  </si>
  <si>
    <t>0000</t>
  </si>
  <si>
    <t>611</t>
  </si>
  <si>
    <t>0211</t>
  </si>
  <si>
    <t>к плану финансово-хозяйственной</t>
  </si>
  <si>
    <t xml:space="preserve">приложение 1                                          </t>
  </si>
  <si>
    <t>9512</t>
  </si>
  <si>
    <t>Заработная плата</t>
  </si>
  <si>
    <t>Начисления на выплаты по оплате труда</t>
  </si>
  <si>
    <t>0213</t>
  </si>
  <si>
    <t>111</t>
  </si>
  <si>
    <t>112</t>
  </si>
  <si>
    <t>119</t>
  </si>
  <si>
    <t>0221</t>
  </si>
  <si>
    <t>244</t>
  </si>
  <si>
    <t>Прочие работы, услуги</t>
  </si>
  <si>
    <t>0310</t>
  </si>
  <si>
    <t>0210172020</t>
  </si>
  <si>
    <t>0223</t>
  </si>
  <si>
    <t>9721</t>
  </si>
  <si>
    <t>9730</t>
  </si>
  <si>
    <t>9740</t>
  </si>
  <si>
    <t>Работы, услуги по содержанию имущества</t>
  </si>
  <si>
    <t>0225</t>
  </si>
  <si>
    <t>9028</t>
  </si>
  <si>
    <t>9029</t>
  </si>
  <si>
    <t>9241</t>
  </si>
  <si>
    <t>9030</t>
  </si>
  <si>
    <t>9031</t>
  </si>
  <si>
    <t>851</t>
  </si>
  <si>
    <t>612</t>
  </si>
  <si>
    <t>*(доп.КР,разд.,подр.,КВР,Доп.ЭК,Доп.ФК)</t>
  </si>
  <si>
    <t xml:space="preserve">Код субсидии
(отраслевой код)*
</t>
  </si>
  <si>
    <t>КБК</t>
  </si>
  <si>
    <t>Код строки</t>
  </si>
  <si>
    <t>Объем финансового обеспечения (руб.коп.)</t>
  </si>
  <si>
    <t>субсидия на финансовое обеспечение выполнения муниципального задания</t>
  </si>
  <si>
    <t>субсидии на осуществление кап. вложений</t>
  </si>
  <si>
    <t>поступления от оказания услуг (выполнения работ) на платной основе и от иной приносящей доход деятельности</t>
  </si>
  <si>
    <t xml:space="preserve"> аренда</t>
  </si>
  <si>
    <t>род.плата за присмотр и уход</t>
  </si>
  <si>
    <t>платные образовательные услуги</t>
  </si>
  <si>
    <t>Поступления от доходов, всего:</t>
  </si>
  <si>
    <t>100</t>
  </si>
  <si>
    <t>X</t>
  </si>
  <si>
    <t>доходы от оказания услуг, работ</t>
  </si>
  <si>
    <t>120</t>
  </si>
  <si>
    <t>доходы от собственности</t>
  </si>
  <si>
    <t>110</t>
  </si>
  <si>
    <t>иные субсидии, предоставленные из бюджета</t>
  </si>
  <si>
    <t>150</t>
  </si>
  <si>
    <t>160</t>
  </si>
  <si>
    <t>прочие доходы</t>
  </si>
  <si>
    <t>Выплаты по расходам, всего:</t>
  </si>
  <si>
    <t>200</t>
  </si>
  <si>
    <t>в том числе на:выплаты персоналу всего:</t>
  </si>
  <si>
    <t>субсидии, предоставляемые в соответствии с абзацем вторым п.1 ст.78.1 БК РФ (иные цели)</t>
  </si>
  <si>
    <t>210</t>
  </si>
  <si>
    <t xml:space="preserve">из них: оплата труда и начисления на оплату труда </t>
  </si>
  <si>
    <t>220</t>
  </si>
  <si>
    <t>230</t>
  </si>
  <si>
    <t>прочие расходы (кроме расходов на закупку товаров, работ, услуг)</t>
  </si>
  <si>
    <t>240</t>
  </si>
  <si>
    <t>250</t>
  </si>
  <si>
    <t>х</t>
  </si>
  <si>
    <t>Поступления финансовых активов всего:</t>
  </si>
  <si>
    <t>300</t>
  </si>
  <si>
    <t>из них: увеличение остатков средств</t>
  </si>
  <si>
    <t>прочие поступления</t>
  </si>
  <si>
    <t>320</t>
  </si>
  <si>
    <t>400</t>
  </si>
  <si>
    <t>Выбытие финансовых активов всего:</t>
  </si>
  <si>
    <t>из них: уменьшение остатков средств</t>
  </si>
  <si>
    <t>прочие выбытия</t>
  </si>
  <si>
    <t>410</t>
  </si>
  <si>
    <t>420</t>
  </si>
  <si>
    <t>Остаток средств на начало года</t>
  </si>
  <si>
    <t>Остаток средств на конец года</t>
  </si>
  <si>
    <t>500</t>
  </si>
  <si>
    <t>600</t>
  </si>
  <si>
    <t>Сумма выплат на закупку товаров, работ и услуг, руб</t>
  </si>
  <si>
    <t>Всего закупки</t>
  </si>
  <si>
    <t>в соответствии с Федеральным законом от 5 апреля 2013 г. № 44-ФЗ "О контрактной системе в сфере закупок товаров, работ, услуг для обеспечения государственных и муниципальных нужд"</t>
  </si>
  <si>
    <t>0001</t>
  </si>
  <si>
    <t>в том числе: на оплату контрактов заключенных до начала очередного финансового года:</t>
  </si>
  <si>
    <t>1001</t>
  </si>
  <si>
    <t>на закупку товаров, работ, услуг по году начала закупки</t>
  </si>
  <si>
    <t>2001</t>
  </si>
  <si>
    <t>прогноз 2018 год</t>
  </si>
  <si>
    <t>Сумма (руб.)</t>
  </si>
  <si>
    <t>2</t>
  </si>
  <si>
    <t>Остаток средств наконец года</t>
  </si>
  <si>
    <t>Поступления всего:</t>
  </si>
  <si>
    <t>Выбытие всего :</t>
  </si>
  <si>
    <t>010</t>
  </si>
  <si>
    <t>020</t>
  </si>
  <si>
    <t>030</t>
  </si>
  <si>
    <t>031</t>
  </si>
  <si>
    <t>032</t>
  </si>
  <si>
    <t>040</t>
  </si>
  <si>
    <t>041</t>
  </si>
  <si>
    <t>042</t>
  </si>
  <si>
    <t>7. Справочная информация</t>
  </si>
  <si>
    <t>Объем публичных обязательств, всего:</t>
  </si>
  <si>
    <t xml:space="preserve">Объем бюджетных инвестиций (в части переданных полномочий </t>
  </si>
  <si>
    <t>3.1 Численность обучающихся в соответствии с утвержденным комплектованием на 01.09.2016: в т.ч.</t>
  </si>
  <si>
    <t>2017 год</t>
  </si>
  <si>
    <t>прогноз 2019 год</t>
  </si>
  <si>
    <t>отчетный 2016 год</t>
  </si>
  <si>
    <t xml:space="preserve">     АУП</t>
  </si>
  <si>
    <t xml:space="preserve">     УВП и МОП</t>
  </si>
  <si>
    <t>доля АУП, УВП и МОП и д.р.</t>
  </si>
  <si>
    <t>3.2. Численность обучающихся в соответствии с утвержденным комплектованием на 01.10.2016.</t>
  </si>
  <si>
    <t xml:space="preserve">3.4. Численность педагогических работников по отчету за отчетный период </t>
  </si>
  <si>
    <t>3.5 Численность  работников -всего: в т.ч.</t>
  </si>
  <si>
    <t>3.6. Соотношение прямых исполнителей МЗ (учителей, воспитателей, трнеров-преподователей, и т.д.) к общему количеству работников учреждения</t>
  </si>
  <si>
    <t>3.7. Среднемесячная оплата труда работников: в т.ч.</t>
  </si>
  <si>
    <t>3.8. Отношение фонда оплаты труда работников к общему объему доходов учреждения</t>
  </si>
  <si>
    <t>3.9. Площадь здания учреждения находящегося в оперативном управлении</t>
  </si>
  <si>
    <t>3.10 Площадь здания учреждения, сдаваемая в аренду</t>
  </si>
  <si>
    <t>всего 2017 год</t>
  </si>
  <si>
    <t xml:space="preserve"> 2018 год</t>
  </si>
  <si>
    <t xml:space="preserve"> 2019 год</t>
  </si>
  <si>
    <t>2018 год</t>
  </si>
  <si>
    <t>2019 год</t>
  </si>
  <si>
    <t xml:space="preserve">безвозмездные поступления </t>
  </si>
  <si>
    <t>род. плата за присмотр и уход</t>
  </si>
  <si>
    <t xml:space="preserve">уплату налогов, сборов и иных платежей </t>
  </si>
  <si>
    <t>расходы на закупку товаров, работ, услуг</t>
  </si>
  <si>
    <t>3.3. Численность воспитанников в соответствии с текущим МЗ</t>
  </si>
  <si>
    <t>безвозмездные перечисления организациям</t>
  </si>
  <si>
    <t>в соответствии с Федеральным законом от 18 июля 2011 г. №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</si>
  <si>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</si>
  <si>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Год начала закупки 2017 год</t>
  </si>
  <si>
    <t>НА 2017-2019 годы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</si>
  <si>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</si>
  <si>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344004, г. Ростов-на-Дону, ул.2-я Володарского,78</t>
  </si>
  <si>
    <t>47093467,39</t>
  </si>
  <si>
    <t>21 951 656,71</t>
  </si>
  <si>
    <t>15708340,01</t>
  </si>
  <si>
    <t>9433470,67</t>
  </si>
  <si>
    <t>9710355,77</t>
  </si>
  <si>
    <t>1252314,10</t>
  </si>
  <si>
    <t>0</t>
  </si>
  <si>
    <t>деятельности на 2017-2019 год</t>
  </si>
  <si>
    <t>МБОУ "Школа № 67"</t>
  </si>
  <si>
    <t>954000,00</t>
  </si>
  <si>
    <t>288100,00</t>
  </si>
  <si>
    <t>9963</t>
  </si>
  <si>
    <t>Сумма ВСЕГО 2018
(без учета остатка)</t>
  </si>
  <si>
    <t>Сумма ВСЕГО 2019
(без учета остатка)</t>
  </si>
  <si>
    <t>на 2017г. очередной финансовый год</t>
  </si>
  <si>
    <t>на 2017 г. очередной финансовый год</t>
  </si>
  <si>
    <t>Сысоева Н.Е.</t>
  </si>
  <si>
    <t>Сычева Л.А</t>
  </si>
  <si>
    <t>244-92-05</t>
  </si>
  <si>
    <t>0220172030</t>
  </si>
  <si>
    <t>0220100590</t>
  </si>
  <si>
    <t>180</t>
  </si>
  <si>
    <t>0,00</t>
  </si>
  <si>
    <t>Сумма ВСЕГО 2017
(без учета остатка)</t>
  </si>
  <si>
    <t>9930</t>
  </si>
  <si>
    <t>9931</t>
  </si>
  <si>
    <t xml:space="preserve">                                                                                                    </t>
  </si>
  <si>
    <t>Директор МБОУ "Школа № 67"</t>
  </si>
  <si>
    <t>_________________________Н.Е. Сысоева</t>
  </si>
  <si>
    <t>Н.Е. Сысоева</t>
  </si>
  <si>
    <t>243</t>
  </si>
  <si>
    <t>2017 г.</t>
  </si>
  <si>
    <t>2017г.</t>
  </si>
  <si>
    <t>"     " ___________</t>
  </si>
  <si>
    <t>Рубан Ю.А.</t>
  </si>
  <si>
    <t>экономист</t>
  </si>
  <si>
    <t>Рубан.Ю.А</t>
  </si>
  <si>
    <t>1703,23</t>
  </si>
  <si>
    <t>155154,77</t>
  </si>
  <si>
    <t>46856,74</t>
  </si>
  <si>
    <t>970,22</t>
  </si>
  <si>
    <t>Субсидии на оплату кредиторской задолженности по коммунальным услугам</t>
  </si>
  <si>
    <t>9979</t>
  </si>
  <si>
    <t>241</t>
  </si>
  <si>
    <r>
      <rPr>
        <b/>
        <sz val="11"/>
        <color theme="1"/>
        <rFont val="Times New Roman"/>
        <family val="1"/>
        <charset val="204"/>
      </rPr>
      <t>1.1. Цели деятельности учреждения (в соответствии с федеральными законами, иными нормативными (муниципальными правовыми актами и уставом учреждения)</t>
    </r>
    <r>
      <rPr>
        <sz val="11"/>
        <color theme="1"/>
        <rFont val="Times New Roman"/>
        <family val="1"/>
        <charset val="204"/>
      </rPr>
      <t>. Основной целью деятельности МБОУ является осуществление образовательной деятельности по образовательным программам начального общего, основного общего и среднего общего образования</t>
    </r>
  </si>
  <si>
    <r>
      <rPr>
        <b/>
        <sz val="11"/>
        <color theme="1"/>
        <rFont val="Times New Roman"/>
        <family val="1"/>
        <charset val="204"/>
      </rPr>
      <t>1.2. Виды деятельности учреждения (относящиеся к его основным видам деятельности в соответствии с уставом учреждения).</t>
    </r>
    <r>
      <rPr>
        <sz val="11"/>
        <color theme="1"/>
        <rFont val="Times New Roman"/>
        <family val="1"/>
        <charset val="204"/>
      </rPr>
      <t xml:space="preserve"> 
1. Основная деятельность – образовательная:
• реализация образовательных программ начального общего образования, основного общего образования, среднего общего образования в пределах федеральных государственных образовательных стандартов и (или) государственных образовательных стандартов до момента их отмены;
• реализация дополнительных общеобразовательных программ;
• реализация адаптированных основных общеобразовательных программ;
• организация обучения на дому для детей с ограниченными возможностями здоровья;
• создание условий для обучения нуждающихся в длительном лечении, детей с ограниченными возможностями здоровья, детей-инвалидов;
• проведение промежуточной и итоговой аттестации для обучающихся, в том числе для осуществляющих обучение в форме семейного образования и самообразования;
• предоставление обучающимся начальных знаний об обороне государства, о воинской обязанности граждан и приобретение обучающимися навыков в области гражданской обороны в соответствии с федеральными государственными образовательными стандартами и (или) государственными образовательными стандартами до момента их отмены;
• реализация воспитательных программ и направлений воспитательной работы;
• реализация образовательных услуг по дополнительным образовательным программам, финансируемых за счет средств соответствующего бюджета;
• информационно-библиотечная деятельность;
• предоставление психолого-педагогической и социальной помощи.
</t>
    </r>
  </si>
  <si>
    <r>
      <t xml:space="preserve">1.3. Перечень платных образовательных услуг оказываемых учреждением в соответствии с  Постановлением Администрации города Ростова-на-Дону   № 412  от 20.05.2015г. "О внесении изменений в постановление Администрации города Ростова-на-Дону от 11.05.2012 № 337 «Об утверждении тарифов на платные дополнительные образовательные услуги, предоставляемые муниципальными образовательными учреждениями Железнодорожного района города Ростова-на-Дону»                                 
</t>
    </r>
    <r>
      <rPr>
        <sz val="11"/>
        <color theme="1"/>
        <rFont val="Times New Roman"/>
        <family val="1"/>
        <charset val="204"/>
      </rPr>
      <t xml:space="preserve">1. Программы социально-педагогической направленности:
1.1 Человековедение
1.2 Школа будущего первоклассника
1.3 Программа раннего обучения английскому языку
2.Программы художественно-эстетической направленности: 
2.1 Эстрадный вокал,
2.2 Театральное искуство,
2.3 Пользователь ПК, 
2.4 Web-дизайн,
2.5 Дизайн-студия,
2.6 Основы журналистики
2.7 Риторика , 
2.8 Решение задач повышенной сложности
3.Программа научно-технической направленности
3.1 Приборостроение
4.Программа физкультурно-спортивной напраленности
4.1 Силовая подготовка </t>
    </r>
  </si>
  <si>
    <t>И. о. начальника МКУ "Отдел образования Железнодорожного  района города Ростова-на-Дону"</t>
  </si>
  <si>
    <t>по состоянию на 31 августа  2017г.</t>
  </si>
  <si>
    <t xml:space="preserve">__________________________Е.Э.Жихарцева </t>
  </si>
  <si>
    <t xml:space="preserve">2.1. Балансовая стоимость недвижимого муниципального имущества на 01.08.2017 года (стоимость имущества, закрепленного собственником имущества за учреждением на праве оперативного управления; приобретенного учреждением  за счет выделенных собственником имущества учреждения средств) </t>
  </si>
  <si>
    <t xml:space="preserve">2.2. Балансовая стоимость недвижимого имущества на 01.08.2017   года (стоимость имущества приобретенного учреждением за счет доходов, полученных от иной приносящей доход деятельности) </t>
  </si>
  <si>
    <t xml:space="preserve">2.3. Балансовая стоимость движимого муниципального имущества на 01.08.2017  года  </t>
  </si>
  <si>
    <t xml:space="preserve">2.4. Балансовая стоимость особо ценного движимого муниципального имущества на 01.08.2017  года   </t>
  </si>
  <si>
    <t xml:space="preserve">2.5. Балансовая стоимость имущества, приобретенного муниципальным бюджетным (автономным) учреждением за счет доходов, полученных от платной и иной приносящей доход деятельности на 01.08.2017  года    </t>
  </si>
  <si>
    <t xml:space="preserve">2.6. Остаточная стоимость недвижимого муниципального имущества на 01.08.2017 </t>
  </si>
  <si>
    <t xml:space="preserve">2.7. Остаточная стоимость особо ценного движимого имущества на 01.08.2017 </t>
  </si>
  <si>
    <t>5. Показатели выплаты по расходам на закупку товаров, работ, услуг учреждения на 31.08.2017 год</t>
  </si>
  <si>
    <t>6. Сведения о средствах, поступающих во временное распоряжение учреждения  на 31 августа 2017 год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</si>
</sst>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_ ;\-#,##0.00\ "/>
    <numFmt numFmtId="166" formatCode="#,##0.00_ ;[Red]\-#,##0.00\ "/>
  </numFmts>
  <fonts count="3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43" fontId="28" fillId="0" borderId="0" applyFont="0" applyFill="0" applyBorder="0" applyAlignment="0" applyProtection="0"/>
  </cellStyleXfs>
  <cellXfs count="513">
    <xf numFmtId="0" fontId="0" fillId="0" borderId="0" xfId="0"/>
    <xf numFmtId="0" fontId="9" fillId="0" borderId="0" xfId="0" applyFont="1" applyAlignment="1">
      <alignment wrapText="1"/>
    </xf>
    <xf numFmtId="0" fontId="9" fillId="0" borderId="1" xfId="0" applyFont="1" applyBorder="1" applyAlignment="1">
      <alignment wrapText="1"/>
    </xf>
    <xf numFmtId="49" fontId="9" fillId="0" borderId="0" xfId="0" applyNumberFormat="1" applyFont="1" applyAlignment="1">
      <alignment horizontal="center" wrapText="1"/>
    </xf>
    <xf numFmtId="0" fontId="10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wrapText="1"/>
    </xf>
    <xf numFmtId="49" fontId="9" fillId="0" borderId="0" xfId="0" applyNumberFormat="1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  <xf numFmtId="49" fontId="9" fillId="0" borderId="2" xfId="0" applyNumberFormat="1" applyFont="1" applyBorder="1" applyAlignment="1">
      <alignment horizontal="center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9" fontId="2" fillId="0" borderId="0" xfId="0" applyNumberFormat="1" applyFont="1" applyBorder="1" applyAlignment="1">
      <alignment wrapText="1"/>
    </xf>
    <xf numFmtId="0" fontId="11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center" wrapText="1"/>
    </xf>
    <xf numFmtId="49" fontId="2" fillId="0" borderId="3" xfId="0" applyNumberFormat="1" applyFont="1" applyBorder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Alignment="1" applyProtection="1">
      <alignment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9" fillId="0" borderId="0" xfId="0" applyNumberFormat="1" applyFont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3" xfId="0" applyFont="1" applyBorder="1" applyAlignment="1" applyProtection="1">
      <alignment wrapText="1"/>
      <protection locked="0"/>
    </xf>
    <xf numFmtId="49" fontId="9" fillId="0" borderId="0" xfId="0" applyNumberFormat="1" applyFont="1" applyAlignment="1" applyProtection="1">
      <alignment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wrapText="1"/>
    </xf>
    <xf numFmtId="0" fontId="0" fillId="0" borderId="1" xfId="0" applyBorder="1"/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3" fontId="9" fillId="0" borderId="0" xfId="0" applyNumberFormat="1" applyFont="1" applyAlignment="1" applyProtection="1">
      <alignment wrapText="1"/>
      <protection locked="0"/>
    </xf>
    <xf numFmtId="3" fontId="10" fillId="0" borderId="4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2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horizontal="justify" vertical="top" wrapText="1"/>
      <protection locked="0"/>
    </xf>
    <xf numFmtId="3" fontId="9" fillId="0" borderId="1" xfId="0" applyNumberFormat="1" applyFont="1" applyBorder="1" applyAlignment="1" applyProtection="1">
      <alignment wrapText="1"/>
      <protection locked="0"/>
    </xf>
    <xf numFmtId="3" fontId="9" fillId="0" borderId="0" xfId="0" applyNumberFormat="1" applyFont="1" applyBorder="1" applyAlignment="1" applyProtection="1">
      <alignment wrapText="1"/>
      <protection locked="0"/>
    </xf>
    <xf numFmtId="4" fontId="9" fillId="0" borderId="1" xfId="0" applyNumberFormat="1" applyFont="1" applyBorder="1" applyAlignment="1" applyProtection="1">
      <alignment wrapText="1"/>
      <protection locked="0"/>
    </xf>
    <xf numFmtId="4" fontId="10" fillId="3" borderId="1" xfId="0" applyNumberFormat="1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right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horizontal="left" wrapText="1"/>
    </xf>
    <xf numFmtId="0" fontId="17" fillId="0" borderId="0" xfId="0" applyFont="1" applyAlignment="1">
      <alignment horizontal="center" wrapText="1"/>
    </xf>
    <xf numFmtId="4" fontId="17" fillId="0" borderId="0" xfId="0" applyNumberFormat="1" applyFont="1" applyAlignment="1">
      <alignment horizontal="right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right" wrapText="1"/>
    </xf>
    <xf numFmtId="49" fontId="15" fillId="3" borderId="1" xfId="0" applyNumberFormat="1" applyFont="1" applyFill="1" applyBorder="1" applyAlignment="1">
      <alignment wrapText="1"/>
    </xf>
    <xf numFmtId="4" fontId="15" fillId="3" borderId="1" xfId="0" applyNumberFormat="1" applyFont="1" applyFill="1" applyBorder="1" applyAlignment="1">
      <alignment horizontal="right" wrapText="1"/>
    </xf>
    <xf numFmtId="49" fontId="15" fillId="4" borderId="1" xfId="0" applyNumberFormat="1" applyFont="1" applyFill="1" applyBorder="1" applyAlignment="1">
      <alignment wrapText="1"/>
    </xf>
    <xf numFmtId="4" fontId="15" fillId="4" borderId="1" xfId="0" applyNumberFormat="1" applyFont="1" applyFill="1" applyBorder="1" applyAlignment="1">
      <alignment horizontal="right" wrapText="1"/>
    </xf>
    <xf numFmtId="49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wrapText="1"/>
    </xf>
    <xf numFmtId="4" fontId="15" fillId="2" borderId="1" xfId="0" applyNumberFormat="1" applyFont="1" applyFill="1" applyBorder="1" applyAlignment="1">
      <alignment horizontal="right" wrapText="1"/>
    </xf>
    <xf numFmtId="0" fontId="15" fillId="2" borderId="0" xfId="0" applyFont="1" applyFill="1" applyAlignment="1">
      <alignment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49" fontId="17" fillId="0" borderId="1" xfId="0" applyNumberFormat="1" applyFont="1" applyBorder="1" applyAlignment="1">
      <alignment horizontal="center" wrapText="1"/>
    </xf>
    <xf numFmtId="4" fontId="17" fillId="0" borderId="1" xfId="0" applyNumberFormat="1" applyFont="1" applyBorder="1" applyAlignment="1">
      <alignment horizontal="right" wrapText="1"/>
    </xf>
    <xf numFmtId="0" fontId="17" fillId="0" borderId="0" xfId="0" applyFont="1" applyAlignment="1">
      <alignment wrapText="1"/>
    </xf>
    <xf numFmtId="49" fontId="5" fillId="0" borderId="1" xfId="2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wrapText="1"/>
    </xf>
    <xf numFmtId="49" fontId="15" fillId="0" borderId="0" xfId="0" applyNumberFormat="1" applyFont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right" wrapText="1"/>
    </xf>
    <xf numFmtId="0" fontId="0" fillId="0" borderId="0" xfId="0"/>
    <xf numFmtId="49" fontId="15" fillId="0" borderId="0" xfId="0" applyNumberFormat="1" applyFont="1" applyBorder="1" applyAlignment="1">
      <alignment wrapText="1"/>
    </xf>
    <xf numFmtId="4" fontId="15" fillId="0" borderId="2" xfId="0" applyNumberFormat="1" applyFont="1" applyBorder="1" applyAlignment="1">
      <alignment horizontal="right" wrapText="1"/>
    </xf>
    <xf numFmtId="49" fontId="15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right" wrapText="1"/>
    </xf>
    <xf numFmtId="49" fontId="15" fillId="0" borderId="0" xfId="0" applyNumberFormat="1" applyFont="1" applyBorder="1" applyAlignment="1">
      <alignment horizontal="center" wrapText="1"/>
    </xf>
    <xf numFmtId="0" fontId="0" fillId="0" borderId="0" xfId="0"/>
    <xf numFmtId="4" fontId="15" fillId="0" borderId="2" xfId="0" applyNumberFormat="1" applyFont="1" applyBorder="1" applyAlignment="1">
      <alignment horizontal="right" wrapText="1"/>
    </xf>
    <xf numFmtId="49" fontId="15" fillId="0" borderId="3" xfId="0" applyNumberFormat="1" applyFont="1" applyBorder="1" applyAlignment="1">
      <alignment horizontal="center" wrapText="1"/>
    </xf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right" vertical="top" wrapText="1"/>
    </xf>
    <xf numFmtId="0" fontId="9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right" vertical="top" wrapText="1"/>
    </xf>
    <xf numFmtId="0" fontId="20" fillId="0" borderId="0" xfId="0" applyFont="1" applyAlignment="1"/>
    <xf numFmtId="0" fontId="9" fillId="0" borderId="0" xfId="0" applyFont="1" applyAlignment="1"/>
    <xf numFmtId="0" fontId="10" fillId="0" borderId="1" xfId="0" applyFont="1" applyBorder="1" applyAlignment="1">
      <alignment horizontal="center" vertical="top" wrapText="1"/>
    </xf>
    <xf numFmtId="0" fontId="0" fillId="0" borderId="0" xfId="0"/>
    <xf numFmtId="49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center" vertical="top" wrapText="1"/>
    </xf>
    <xf numFmtId="164" fontId="9" fillId="0" borderId="1" xfId="0" applyNumberFormat="1" applyFont="1" applyBorder="1" applyAlignment="1">
      <alignment horizontal="right" vertical="top" wrapText="1"/>
    </xf>
    <xf numFmtId="0" fontId="0" fillId="0" borderId="0" xfId="0"/>
    <xf numFmtId="49" fontId="15" fillId="0" borderId="0" xfId="0" applyNumberFormat="1" applyFont="1" applyBorder="1" applyAlignment="1">
      <alignment horizontal="center" wrapText="1"/>
    </xf>
    <xf numFmtId="0" fontId="20" fillId="0" borderId="1" xfId="0" applyFont="1" applyBorder="1" applyAlignment="1">
      <alignment vertical="top"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3" xfId="0" applyFont="1" applyBorder="1" applyAlignment="1">
      <alignment wrapText="1"/>
    </xf>
    <xf numFmtId="49" fontId="15" fillId="0" borderId="3" xfId="0" applyNumberFormat="1" applyFont="1" applyBorder="1" applyAlignment="1">
      <alignment horizontal="center" wrapText="1"/>
    </xf>
    <xf numFmtId="49" fontId="15" fillId="2" borderId="1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49" fontId="17" fillId="2" borderId="1" xfId="0" applyNumberFormat="1" applyFont="1" applyFill="1" applyBorder="1" applyAlignment="1">
      <alignment horizont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wrapText="1"/>
    </xf>
    <xf numFmtId="49" fontId="17" fillId="3" borderId="1" xfId="0" applyNumberFormat="1" applyFont="1" applyFill="1" applyBorder="1" applyAlignment="1">
      <alignment wrapText="1"/>
    </xf>
    <xf numFmtId="4" fontId="17" fillId="3" borderId="1" xfId="0" applyNumberFormat="1" applyFont="1" applyFill="1" applyBorder="1" applyAlignment="1">
      <alignment horizontal="right" wrapText="1"/>
    </xf>
    <xf numFmtId="0" fontId="9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3" fontId="9" fillId="0" borderId="2" xfId="0" applyNumberFormat="1" applyFont="1" applyBorder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" fontId="17" fillId="4" borderId="1" xfId="0" applyNumberFormat="1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wrapText="1"/>
    </xf>
    <xf numFmtId="4" fontId="17" fillId="2" borderId="1" xfId="0" applyNumberFormat="1" applyFont="1" applyFill="1" applyBorder="1" applyAlignment="1">
      <alignment horizontal="right" wrapText="1"/>
    </xf>
    <xf numFmtId="0" fontId="15" fillId="0" borderId="0" xfId="0" applyFont="1" applyBorder="1" applyAlignment="1"/>
    <xf numFmtId="49" fontId="10" fillId="3" borderId="1" xfId="0" applyNumberFormat="1" applyFont="1" applyFill="1" applyBorder="1" applyAlignment="1" applyProtection="1">
      <alignment wrapText="1"/>
      <protection locked="0"/>
    </xf>
    <xf numFmtId="0" fontId="10" fillId="0" borderId="0" xfId="0" applyFont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right" wrapText="1"/>
      <protection locked="0"/>
    </xf>
    <xf numFmtId="49" fontId="9" fillId="0" borderId="1" xfId="0" applyNumberFormat="1" applyFont="1" applyBorder="1" applyAlignment="1" applyProtection="1">
      <alignment horizontal="right" wrapText="1"/>
      <protection locked="0"/>
    </xf>
    <xf numFmtId="0" fontId="13" fillId="0" borderId="0" xfId="0" applyFont="1" applyBorder="1" applyAlignment="1" applyProtection="1">
      <alignment horizontal="left" wrapText="1"/>
      <protection locked="0"/>
    </xf>
    <xf numFmtId="4" fontId="9" fillId="0" borderId="0" xfId="0" applyNumberFormat="1" applyFont="1" applyBorder="1" applyAlignment="1" applyProtection="1">
      <alignment wrapText="1"/>
      <protection locked="0"/>
    </xf>
    <xf numFmtId="0" fontId="10" fillId="0" borderId="0" xfId="0" applyFont="1" applyBorder="1" applyAlignment="1" applyProtection="1">
      <alignment wrapText="1"/>
      <protection locked="0"/>
    </xf>
    <xf numFmtId="49" fontId="9" fillId="2" borderId="1" xfId="0" applyNumberFormat="1" applyFont="1" applyFill="1" applyBorder="1" applyAlignment="1" applyProtection="1">
      <alignment wrapText="1"/>
      <protection locked="0"/>
    </xf>
    <xf numFmtId="4" fontId="9" fillId="2" borderId="1" xfId="0" applyNumberFormat="1" applyFont="1" applyFill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4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left" wrapText="1"/>
      <protection locked="0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wrapText="1"/>
      <protection locked="0"/>
    </xf>
    <xf numFmtId="0" fontId="9" fillId="2" borderId="0" xfId="0" applyFont="1" applyFill="1" applyBorder="1" applyAlignment="1" applyProtection="1">
      <alignment wrapText="1"/>
      <protection locked="0"/>
    </xf>
    <xf numFmtId="0" fontId="14" fillId="2" borderId="0" xfId="0" applyFont="1" applyFill="1" applyBorder="1" applyAlignment="1" applyProtection="1">
      <alignment horizontal="left" wrapText="1"/>
      <protection locked="0"/>
    </xf>
    <xf numFmtId="49" fontId="9" fillId="2" borderId="0" xfId="0" applyNumberFormat="1" applyFont="1" applyFill="1" applyBorder="1" applyAlignment="1" applyProtection="1">
      <alignment wrapText="1"/>
      <protection locked="0"/>
    </xf>
    <xf numFmtId="49" fontId="10" fillId="2" borderId="0" xfId="0" applyNumberFormat="1" applyFont="1" applyFill="1" applyBorder="1" applyAlignment="1" applyProtection="1">
      <alignment horizontal="center" wrapText="1"/>
      <protection locked="0"/>
    </xf>
    <xf numFmtId="4" fontId="10" fillId="2" borderId="0" xfId="0" applyNumberFormat="1" applyFont="1" applyFill="1" applyBorder="1" applyAlignment="1" applyProtection="1">
      <alignment wrapText="1"/>
      <protection locked="0"/>
    </xf>
    <xf numFmtId="49" fontId="10" fillId="2" borderId="0" xfId="0" applyNumberFormat="1" applyFont="1" applyFill="1" applyBorder="1" applyAlignment="1" applyProtection="1">
      <alignment wrapText="1"/>
      <protection locked="0"/>
    </xf>
    <xf numFmtId="0" fontId="10" fillId="2" borderId="0" xfId="0" applyFont="1" applyFill="1" applyBorder="1" applyAlignment="1" applyProtection="1">
      <alignment wrapText="1"/>
      <protection locked="0"/>
    </xf>
    <xf numFmtId="4" fontId="9" fillId="3" borderId="1" xfId="0" applyNumberFormat="1" applyFont="1" applyFill="1" applyBorder="1" applyAlignment="1" applyProtection="1">
      <alignment horizontal="right" wrapText="1"/>
      <protection locked="0"/>
    </xf>
    <xf numFmtId="4" fontId="9" fillId="5" borderId="1" xfId="0" applyNumberFormat="1" applyFont="1" applyFill="1" applyBorder="1" applyAlignment="1" applyProtection="1">
      <alignment wrapText="1"/>
      <protection locked="0"/>
    </xf>
    <xf numFmtId="4" fontId="9" fillId="5" borderId="1" xfId="0" applyNumberFormat="1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4" fontId="10" fillId="5" borderId="1" xfId="0" applyNumberFormat="1" applyFont="1" applyFill="1" applyBorder="1" applyAlignment="1" applyProtection="1">
      <alignment wrapText="1"/>
      <protection locked="0"/>
    </xf>
    <xf numFmtId="0" fontId="16" fillId="0" borderId="0" xfId="0" applyFont="1"/>
    <xf numFmtId="0" fontId="16" fillId="0" borderId="0" xfId="0" applyFont="1" applyBorder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/>
    <xf numFmtId="0" fontId="4" fillId="0" borderId="0" xfId="0" applyFont="1" applyAlignment="1">
      <alignment wrapText="1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49" fontId="9" fillId="0" borderId="1" xfId="0" applyNumberFormat="1" applyFont="1" applyBorder="1" applyAlignment="1" applyProtection="1">
      <alignment horizontal="right" vertical="top" wrapText="1"/>
      <protection locked="0"/>
    </xf>
    <xf numFmtId="0" fontId="9" fillId="0" borderId="1" xfId="0" applyNumberFormat="1" applyFont="1" applyBorder="1" applyAlignment="1" applyProtection="1">
      <alignment vertical="top" wrapText="1"/>
      <protection locked="0"/>
    </xf>
    <xf numFmtId="1" fontId="9" fillId="0" borderId="1" xfId="0" applyNumberFormat="1" applyFont="1" applyBorder="1" applyAlignment="1" applyProtection="1">
      <alignment horizontal="right" wrapText="1"/>
      <protection locked="0"/>
    </xf>
    <xf numFmtId="165" fontId="9" fillId="0" borderId="1" xfId="0" applyNumberFormat="1" applyFont="1" applyBorder="1" applyAlignment="1" applyProtection="1">
      <alignment horizontal="right" wrapText="1"/>
      <protection locked="0"/>
    </xf>
    <xf numFmtId="0" fontId="9" fillId="0" borderId="1" xfId="0" applyNumberFormat="1" applyFont="1" applyBorder="1" applyAlignment="1" applyProtection="1">
      <alignment horizontal="right" wrapText="1"/>
      <protection locked="0"/>
    </xf>
    <xf numFmtId="49" fontId="15" fillId="2" borderId="1" xfId="0" applyNumberFormat="1" applyFont="1" applyFill="1" applyBorder="1" applyAlignment="1">
      <alignment horizontal="right" wrapText="1"/>
    </xf>
    <xf numFmtId="2" fontId="10" fillId="3" borderId="1" xfId="0" applyNumberFormat="1" applyFont="1" applyFill="1" applyBorder="1" applyAlignment="1" applyProtection="1">
      <alignment wrapText="1"/>
      <protection locked="0"/>
    </xf>
    <xf numFmtId="4" fontId="6" fillId="0" borderId="3" xfId="0" applyNumberFormat="1" applyFont="1" applyBorder="1" applyAlignment="1">
      <alignment horizontal="right" wrapText="1"/>
    </xf>
    <xf numFmtId="49" fontId="15" fillId="0" borderId="1" xfId="0" applyNumberFormat="1" applyFont="1" applyBorder="1" applyAlignment="1">
      <alignment horizontal="center" wrapText="1"/>
    </xf>
    <xf numFmtId="49" fontId="9" fillId="2" borderId="0" xfId="0" applyNumberFormat="1" applyFont="1" applyFill="1" applyAlignment="1">
      <alignment wrapText="1"/>
    </xf>
    <xf numFmtId="4" fontId="9" fillId="2" borderId="0" xfId="0" applyNumberFormat="1" applyFont="1" applyFill="1" applyAlignment="1">
      <alignment wrapText="1"/>
    </xf>
    <xf numFmtId="0" fontId="2" fillId="0" borderId="1" xfId="0" applyFont="1" applyFill="1" applyBorder="1" applyAlignment="1" applyProtection="1">
      <alignment wrapText="1"/>
      <protection locked="0"/>
    </xf>
    <xf numFmtId="2" fontId="9" fillId="0" borderId="1" xfId="0" applyNumberFormat="1" applyFont="1" applyFill="1" applyBorder="1" applyAlignment="1" applyProtection="1">
      <alignment horizontal="right" wrapText="1"/>
      <protection locked="0"/>
    </xf>
    <xf numFmtId="49" fontId="15" fillId="0" borderId="1" xfId="0" applyNumberFormat="1" applyFont="1" applyBorder="1" applyAlignment="1">
      <alignment horizontal="right" wrapText="1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4" fontId="10" fillId="0" borderId="0" xfId="0" applyNumberFormat="1" applyFont="1" applyAlignment="1">
      <alignment wrapText="1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2" fontId="9" fillId="0" borderId="0" xfId="0" applyNumberFormat="1" applyFont="1" applyAlignment="1" applyProtection="1">
      <alignment wrapText="1"/>
      <protection locked="0"/>
    </xf>
    <xf numFmtId="49" fontId="15" fillId="0" borderId="1" xfId="0" applyNumberFormat="1" applyFont="1" applyBorder="1" applyAlignment="1">
      <alignment horizontal="center" wrapText="1"/>
    </xf>
    <xf numFmtId="43" fontId="15" fillId="0" borderId="1" xfId="3" applyFont="1" applyBorder="1" applyAlignment="1">
      <alignment horizontal="right" wrapText="1"/>
    </xf>
    <xf numFmtId="4" fontId="17" fillId="4" borderId="1" xfId="0" applyNumberFormat="1" applyFont="1" applyFill="1" applyBorder="1" applyAlignment="1">
      <alignment horizontal="right" wrapText="1"/>
    </xf>
    <xf numFmtId="166" fontId="17" fillId="6" borderId="1" xfId="0" applyNumberFormat="1" applyFont="1" applyFill="1" applyBorder="1" applyAlignment="1">
      <alignment horizontal="right"/>
    </xf>
    <xf numFmtId="166" fontId="15" fillId="6" borderId="1" xfId="0" applyNumberFormat="1" applyFont="1" applyFill="1" applyBorder="1" applyAlignment="1">
      <alignment horizontal="right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1" xfId="0" applyNumberFormat="1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49" fontId="9" fillId="3" borderId="1" xfId="0" applyNumberFormat="1" applyFont="1" applyFill="1" applyBorder="1" applyAlignment="1" applyProtection="1">
      <alignment vertical="top" wrapText="1"/>
      <protection locked="0"/>
    </xf>
    <xf numFmtId="4" fontId="9" fillId="5" borderId="1" xfId="0" applyNumberFormat="1" applyFont="1" applyFill="1" applyBorder="1" applyAlignment="1" applyProtection="1">
      <alignment horizontal="right" vertical="top" wrapText="1"/>
      <protection locked="0"/>
    </xf>
    <xf numFmtId="4" fontId="9" fillId="3" borderId="1" xfId="0" applyNumberFormat="1" applyFont="1" applyFill="1" applyBorder="1" applyAlignment="1" applyProtection="1">
      <alignment vertical="top" wrapText="1"/>
      <protection locked="0"/>
    </xf>
    <xf numFmtId="4" fontId="9" fillId="3" borderId="1" xfId="0" applyNumberFormat="1" applyFont="1" applyFill="1" applyBorder="1" applyAlignment="1" applyProtection="1">
      <alignment horizontal="right" vertical="top" wrapText="1"/>
      <protection locked="0"/>
    </xf>
    <xf numFmtId="4" fontId="10" fillId="3" borderId="1" xfId="0" applyNumberFormat="1" applyFont="1" applyFill="1" applyBorder="1" applyAlignment="1" applyProtection="1">
      <alignment vertical="top" wrapText="1"/>
      <protection locked="0"/>
    </xf>
    <xf numFmtId="0" fontId="9" fillId="0" borderId="2" xfId="0" applyFont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10" fillId="0" borderId="14" xfId="0" applyFont="1" applyBorder="1" applyAlignment="1" applyProtection="1">
      <alignment horizontal="center" wrapText="1"/>
      <protection locked="0"/>
    </xf>
    <xf numFmtId="0" fontId="10" fillId="0" borderId="0" xfId="0" applyFont="1" applyBorder="1" applyAlignment="1" applyProtection="1">
      <alignment horizontal="center" wrapText="1"/>
      <protection locked="0"/>
    </xf>
    <xf numFmtId="0" fontId="9" fillId="0" borderId="15" xfId="0" applyFont="1" applyBorder="1" applyAlignment="1" applyProtection="1">
      <alignment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14" fillId="3" borderId="0" xfId="0" applyFont="1" applyFill="1" applyBorder="1" applyAlignment="1" applyProtection="1">
      <alignment horizontal="left" wrapText="1"/>
      <protection locked="0"/>
    </xf>
    <xf numFmtId="49" fontId="10" fillId="3" borderId="0" xfId="0" applyNumberFormat="1" applyFont="1" applyFill="1" applyBorder="1" applyAlignment="1" applyProtection="1">
      <alignment wrapText="1"/>
      <protection locked="0"/>
    </xf>
    <xf numFmtId="49" fontId="10" fillId="3" borderId="0" xfId="0" applyNumberFormat="1" applyFont="1" applyFill="1" applyBorder="1" applyAlignment="1" applyProtection="1">
      <alignment horizontal="center" wrapText="1"/>
      <protection locked="0"/>
    </xf>
    <xf numFmtId="4" fontId="9" fillId="5" borderId="0" xfId="0" applyNumberFormat="1" applyFont="1" applyFill="1" applyBorder="1" applyAlignment="1" applyProtection="1">
      <alignment horizontal="right" wrapText="1"/>
      <protection locked="0"/>
    </xf>
    <xf numFmtId="4" fontId="10" fillId="3" borderId="0" xfId="0" applyNumberFormat="1" applyFont="1" applyFill="1" applyBorder="1" applyAlignment="1" applyProtection="1">
      <alignment wrapText="1"/>
      <protection locked="0"/>
    </xf>
    <xf numFmtId="4" fontId="9" fillId="3" borderId="0" xfId="0" applyNumberFormat="1" applyFont="1" applyFill="1" applyBorder="1" applyAlignment="1" applyProtection="1">
      <alignment horizontal="right" wrapText="1"/>
      <protection locked="0"/>
    </xf>
    <xf numFmtId="4" fontId="10" fillId="5" borderId="0" xfId="0" applyNumberFormat="1" applyFont="1" applyFill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left" wrapText="1"/>
      <protection locked="0"/>
    </xf>
    <xf numFmtId="3" fontId="9" fillId="0" borderId="0" xfId="0" applyNumberFormat="1" applyFont="1" applyBorder="1" applyAlignment="1" applyProtection="1">
      <alignment horizontal="justify" vertical="top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15" fillId="4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wrapText="1"/>
      <protection locked="0"/>
    </xf>
    <xf numFmtId="49" fontId="9" fillId="0" borderId="6" xfId="0" applyNumberFormat="1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left" wrapText="1"/>
      <protection locked="0"/>
    </xf>
    <xf numFmtId="0" fontId="9" fillId="0" borderId="6" xfId="0" applyFont="1" applyBorder="1" applyAlignment="1" applyProtection="1">
      <alignment horizontal="left" wrapText="1"/>
      <protection locked="0"/>
    </xf>
    <xf numFmtId="0" fontId="9" fillId="0" borderId="7" xfId="0" applyFont="1" applyBorder="1" applyAlignment="1" applyProtection="1">
      <alignment horizontal="left" wrapText="1"/>
      <protection locked="0"/>
    </xf>
    <xf numFmtId="0" fontId="21" fillId="0" borderId="5" xfId="0" applyFont="1" applyBorder="1" applyAlignment="1" applyProtection="1">
      <alignment horizontal="left" wrapText="1"/>
      <protection locked="0"/>
    </xf>
    <xf numFmtId="0" fontId="11" fillId="0" borderId="6" xfId="0" applyFont="1" applyBorder="1" applyAlignment="1" applyProtection="1">
      <alignment horizontal="left" wrapText="1"/>
      <protection locked="0"/>
    </xf>
    <xf numFmtId="0" fontId="11" fillId="0" borderId="7" xfId="0" applyFont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/>
      <protection locked="0"/>
    </xf>
    <xf numFmtId="0" fontId="11" fillId="0" borderId="5" xfId="0" applyFont="1" applyBorder="1" applyAlignment="1" applyProtection="1">
      <alignment horizontal="left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4" fontId="9" fillId="3" borderId="1" xfId="0" applyNumberFormat="1" applyFont="1" applyFill="1" applyBorder="1" applyAlignment="1" applyProtection="1">
      <alignment horizontal="center" wrapText="1"/>
      <protection locked="0"/>
    </xf>
    <xf numFmtId="3" fontId="9" fillId="0" borderId="5" xfId="0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/>
      <protection locked="0"/>
    </xf>
    <xf numFmtId="3" fontId="9" fillId="0" borderId="7" xfId="0" applyNumberFormat="1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left" vertical="center" wrapText="1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9" fillId="0" borderId="7" xfId="0" applyFont="1" applyBorder="1" applyAlignment="1" applyProtection="1">
      <alignment horizontal="center" vertical="center" wrapText="1"/>
      <protection locked="0"/>
    </xf>
    <xf numFmtId="0" fontId="9" fillId="0" borderId="5" xfId="0" applyFont="1" applyBorder="1" applyAlignment="1" applyProtection="1">
      <alignment horizontal="justify" wrapText="1"/>
      <protection locked="0"/>
    </xf>
    <xf numFmtId="0" fontId="9" fillId="0" borderId="6" xfId="0" applyFont="1" applyBorder="1" applyAlignment="1" applyProtection="1">
      <alignment horizontal="justify" wrapText="1"/>
      <protection locked="0"/>
    </xf>
    <xf numFmtId="0" fontId="9" fillId="0" borderId="7" xfId="0" applyFont="1" applyBorder="1" applyAlignment="1" applyProtection="1">
      <alignment horizontal="justify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10" fillId="0" borderId="7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justify" wrapText="1"/>
      <protection locked="0"/>
    </xf>
    <xf numFmtId="0" fontId="9" fillId="0" borderId="1" xfId="0" applyFont="1" applyBorder="1" applyAlignment="1" applyProtection="1">
      <alignment horizontal="left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3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3" fontId="9" fillId="0" borderId="0" xfId="0" applyNumberFormat="1" applyFont="1" applyAlignment="1" applyProtection="1">
      <alignment horizontal="right" wrapText="1"/>
      <protection locked="0"/>
    </xf>
    <xf numFmtId="3" fontId="9" fillId="0" borderId="0" xfId="0" applyNumberFormat="1" applyFont="1" applyBorder="1" applyAlignment="1" applyProtection="1">
      <alignment horizontal="right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3" fontId="9" fillId="0" borderId="4" xfId="0" applyNumberFormat="1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3" fontId="9" fillId="0" borderId="0" xfId="0" applyNumberFormat="1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horizontal="center" wrapText="1"/>
      <protection locked="0"/>
    </xf>
    <xf numFmtId="3" fontId="9" fillId="0" borderId="15" xfId="0" applyNumberFormat="1" applyFont="1" applyBorder="1" applyAlignment="1" applyProtection="1">
      <alignment horizontal="right" wrapText="1"/>
      <protection locked="0"/>
    </xf>
    <xf numFmtId="14" fontId="9" fillId="0" borderId="1" xfId="0" applyNumberFormat="1" applyFont="1" applyBorder="1" applyAlignment="1" applyProtection="1">
      <alignment horizontal="center" wrapText="1"/>
      <protection locked="0"/>
    </xf>
    <xf numFmtId="0" fontId="9" fillId="0" borderId="1" xfId="0" applyNumberFormat="1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center" wrapText="1"/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4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4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justify" vertical="top" wrapText="1"/>
      <protection locked="0"/>
    </xf>
    <xf numFmtId="0" fontId="9" fillId="0" borderId="6" xfId="0" applyFont="1" applyBorder="1" applyAlignment="1" applyProtection="1">
      <alignment horizontal="justify" vertical="top" wrapText="1"/>
      <protection locked="0"/>
    </xf>
    <xf numFmtId="0" fontId="9" fillId="0" borderId="7" xfId="0" applyFont="1" applyBorder="1" applyAlignment="1" applyProtection="1">
      <alignment horizontal="justify" vertical="top" wrapText="1"/>
      <protection locked="0"/>
    </xf>
    <xf numFmtId="0" fontId="2" fillId="0" borderId="5" xfId="0" applyFont="1" applyBorder="1" applyAlignment="1" applyProtection="1">
      <alignment horizontal="justify" vertical="top" wrapText="1"/>
      <protection locked="0"/>
    </xf>
    <xf numFmtId="0" fontId="2" fillId="0" borderId="6" xfId="0" applyFont="1" applyBorder="1" applyAlignment="1" applyProtection="1">
      <alignment horizontal="justify" vertical="top" wrapText="1"/>
      <protection locked="0"/>
    </xf>
    <xf numFmtId="0" fontId="2" fillId="0" borderId="7" xfId="0" applyFont="1" applyBorder="1" applyAlignment="1" applyProtection="1">
      <alignment horizontal="justify" vertical="top" wrapText="1"/>
      <protection locked="0"/>
    </xf>
    <xf numFmtId="0" fontId="9" fillId="0" borderId="5" xfId="0" applyFont="1" applyBorder="1" applyAlignment="1" applyProtection="1">
      <alignment horizontal="center" vertical="top" wrapText="1"/>
      <protection locked="0"/>
    </xf>
    <xf numFmtId="0" fontId="9" fillId="0" borderId="6" xfId="0" applyFont="1" applyBorder="1" applyAlignment="1" applyProtection="1">
      <alignment horizontal="center" vertical="top" wrapText="1"/>
      <protection locked="0"/>
    </xf>
    <xf numFmtId="0" fontId="9" fillId="0" borderId="7" xfId="0" applyFont="1" applyBorder="1" applyAlignment="1" applyProtection="1">
      <alignment horizontal="center" vertical="top" wrapText="1"/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9" fillId="0" borderId="4" xfId="0" applyFont="1" applyBorder="1" applyAlignment="1" applyProtection="1">
      <alignment wrapText="1"/>
      <protection locked="0"/>
    </xf>
    <xf numFmtId="0" fontId="21" fillId="0" borderId="1" xfId="0" applyFont="1" applyBorder="1" applyAlignment="1" applyProtection="1">
      <alignment horizontal="left" wrapText="1"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0" fontId="13" fillId="0" borderId="11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7" xfId="0" applyFont="1" applyBorder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wrapText="1"/>
      <protection locked="0"/>
    </xf>
    <xf numFmtId="0" fontId="9" fillId="0" borderId="6" xfId="0" applyFont="1" applyBorder="1" applyAlignment="1" applyProtection="1">
      <alignment wrapText="1"/>
      <protection locked="0"/>
    </xf>
    <xf numFmtId="0" fontId="9" fillId="0" borderId="7" xfId="0" applyFont="1" applyBorder="1" applyAlignment="1" applyProtection="1">
      <alignment wrapText="1"/>
      <protection locked="0"/>
    </xf>
    <xf numFmtId="0" fontId="10" fillId="0" borderId="10" xfId="0" applyFont="1" applyBorder="1" applyAlignment="1" applyProtection="1">
      <alignment horizontal="center" wrapText="1"/>
      <protection locked="0"/>
    </xf>
    <xf numFmtId="0" fontId="10" fillId="0" borderId="2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10" xfId="0" applyNumberFormat="1" applyFont="1" applyBorder="1" applyAlignment="1" applyProtection="1">
      <alignment horizontal="center" vertical="center" wrapText="1"/>
      <protection locked="0"/>
    </xf>
    <xf numFmtId="3" fontId="9" fillId="0" borderId="2" xfId="0" applyNumberFormat="1" applyFont="1" applyBorder="1" applyAlignment="1" applyProtection="1">
      <alignment horizontal="center" vertical="center" wrapText="1"/>
      <protection locked="0"/>
    </xf>
    <xf numFmtId="3" fontId="9" fillId="0" borderId="11" xfId="0" applyNumberFormat="1" applyFont="1" applyBorder="1" applyAlignment="1" applyProtection="1">
      <alignment horizontal="center" vertical="center" wrapText="1"/>
      <protection locked="0"/>
    </xf>
    <xf numFmtId="3" fontId="9" fillId="0" borderId="8" xfId="0" applyNumberFormat="1" applyFont="1" applyBorder="1" applyAlignment="1" applyProtection="1">
      <alignment horizontal="center" vertical="center" wrapText="1"/>
      <protection locked="0"/>
    </xf>
    <xf numFmtId="3" fontId="9" fillId="0" borderId="16" xfId="0" applyNumberFormat="1" applyFont="1" applyBorder="1" applyAlignment="1" applyProtection="1">
      <alignment horizontal="center" vertical="center" wrapText="1"/>
      <protection locked="0"/>
    </xf>
    <xf numFmtId="3" fontId="9" fillId="0" borderId="9" xfId="0" applyNumberFormat="1" applyFont="1" applyBorder="1" applyAlignment="1" applyProtection="1">
      <alignment horizontal="center" vertical="center" wrapText="1"/>
      <protection locked="0"/>
    </xf>
    <xf numFmtId="0" fontId="13" fillId="0" borderId="5" xfId="0" applyFont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49" fontId="10" fillId="3" borderId="5" xfId="0" applyNumberFormat="1" applyFont="1" applyFill="1" applyBorder="1" applyAlignment="1" applyProtection="1">
      <alignment horizontal="center" wrapText="1"/>
      <protection locked="0"/>
    </xf>
    <xf numFmtId="49" fontId="10" fillId="3" borderId="7" xfId="0" applyNumberFormat="1" applyFont="1" applyFill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left" vertical="top" wrapText="1"/>
      <protection locked="0"/>
    </xf>
    <xf numFmtId="0" fontId="29" fillId="0" borderId="5" xfId="0" applyFont="1" applyBorder="1" applyAlignment="1" applyProtection="1">
      <alignment horizontal="left" vertical="top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7" xfId="0" applyFont="1" applyBorder="1" applyAlignment="1" applyProtection="1">
      <alignment horizontal="left" vertical="top" wrapText="1"/>
      <protection locked="0"/>
    </xf>
    <xf numFmtId="3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center" wrapText="1"/>
      <protection locked="0"/>
    </xf>
    <xf numFmtId="49" fontId="9" fillId="0" borderId="0" xfId="0" applyNumberFormat="1" applyFont="1" applyBorder="1" applyAlignment="1" applyProtection="1">
      <alignment horizontal="center" wrapText="1"/>
      <protection locked="0"/>
    </xf>
    <xf numFmtId="3" fontId="9" fillId="0" borderId="2" xfId="0" applyNumberFormat="1" applyFont="1" applyBorder="1" applyAlignment="1" applyProtection="1">
      <alignment horizontal="center" wrapText="1"/>
      <protection locked="0"/>
    </xf>
    <xf numFmtId="4" fontId="6" fillId="0" borderId="3" xfId="0" applyNumberFormat="1" applyFont="1" applyBorder="1" applyAlignment="1">
      <alignment horizontal="center" wrapText="1"/>
    </xf>
    <xf numFmtId="49" fontId="9" fillId="0" borderId="3" xfId="0" applyNumberFormat="1" applyFont="1" applyBorder="1" applyAlignment="1" applyProtection="1">
      <alignment horizont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wrapText="1"/>
      <protection locked="0"/>
    </xf>
    <xf numFmtId="49" fontId="9" fillId="0" borderId="1" xfId="0" applyNumberFormat="1" applyFont="1" applyBorder="1" applyAlignment="1" applyProtection="1">
      <alignment horizontal="center" wrapText="1"/>
      <protection locked="0"/>
    </xf>
    <xf numFmtId="49" fontId="9" fillId="0" borderId="2" xfId="0" applyNumberFormat="1" applyFont="1" applyBorder="1" applyAlignment="1" applyProtection="1">
      <alignment horizontal="right" wrapText="1"/>
      <protection locked="0"/>
    </xf>
    <xf numFmtId="49" fontId="10" fillId="3" borderId="1" xfId="0" applyNumberFormat="1" applyFont="1" applyFill="1" applyBorder="1" applyAlignment="1" applyProtection="1">
      <alignment horizontal="center" wrapText="1"/>
      <protection locked="0"/>
    </xf>
    <xf numFmtId="3" fontId="9" fillId="0" borderId="0" xfId="0" applyNumberFormat="1" applyFont="1" applyBorder="1" applyAlignment="1" applyProtection="1">
      <alignment horizontal="center" wrapText="1"/>
      <protection locked="0"/>
    </xf>
    <xf numFmtId="4" fontId="9" fillId="0" borderId="1" xfId="0" applyNumberFormat="1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wrapText="1"/>
      <protection locked="0"/>
    </xf>
    <xf numFmtId="3" fontId="9" fillId="0" borderId="5" xfId="0" applyNumberFormat="1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7" xfId="0" applyNumberFormat="1" applyFont="1" applyBorder="1" applyAlignment="1" applyProtection="1">
      <alignment horizontal="center" vertical="top" wrapText="1"/>
      <protection locked="0"/>
    </xf>
    <xf numFmtId="49" fontId="9" fillId="2" borderId="1" xfId="0" applyNumberFormat="1" applyFont="1" applyFill="1" applyBorder="1" applyAlignment="1" applyProtection="1">
      <alignment horizontal="center" wrapText="1"/>
      <protection locked="0"/>
    </xf>
    <xf numFmtId="0" fontId="13" fillId="0" borderId="3" xfId="0" applyFont="1" applyBorder="1" applyAlignment="1" applyProtection="1">
      <alignment horizontal="center" wrapText="1"/>
      <protection locked="0"/>
    </xf>
    <xf numFmtId="0" fontId="14" fillId="3" borderId="1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horizontal="justify" vertical="top" wrapText="1"/>
      <protection locked="0"/>
    </xf>
    <xf numFmtId="0" fontId="9" fillId="0" borderId="0" xfId="0" applyFont="1" applyAlignment="1" applyProtection="1">
      <alignment horizontal="justify" vertical="top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13" fillId="2" borderId="1" xfId="0" applyFont="1" applyFill="1" applyBorder="1" applyAlignment="1" applyProtection="1">
      <alignment horizontal="left" wrapText="1"/>
      <protection locked="0"/>
    </xf>
    <xf numFmtId="49" fontId="10" fillId="3" borderId="1" xfId="0" applyNumberFormat="1" applyFont="1" applyFill="1" applyBorder="1" applyAlignment="1" applyProtection="1">
      <alignment horizontal="center" vertical="top" wrapText="1"/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14" fillId="0" borderId="7" xfId="0" applyFont="1" applyBorder="1" applyAlignment="1" applyProtection="1">
      <alignment wrapText="1"/>
      <protection locked="0"/>
    </xf>
    <xf numFmtId="49" fontId="10" fillId="3" borderId="6" xfId="0" applyNumberFormat="1" applyFont="1" applyFill="1" applyBorder="1" applyAlignment="1" applyProtection="1">
      <alignment horizontal="center" wrapText="1"/>
      <protection locked="0"/>
    </xf>
    <xf numFmtId="4" fontId="15" fillId="0" borderId="1" xfId="0" applyNumberFormat="1" applyFont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15" fillId="4" borderId="1" xfId="0" applyFont="1" applyFill="1" applyBorder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49" fontId="15" fillId="0" borderId="1" xfId="0" applyNumberFormat="1" applyFont="1" applyBorder="1" applyAlignment="1">
      <alignment horizontal="center" wrapText="1"/>
    </xf>
    <xf numFmtId="49" fontId="4" fillId="0" borderId="1" xfId="2" applyNumberFormat="1" applyFont="1" applyBorder="1" applyAlignment="1">
      <alignment horizontal="left" vertical="center" wrapText="1"/>
    </xf>
    <xf numFmtId="49" fontId="24" fillId="0" borderId="1" xfId="2" applyNumberFormat="1" applyFont="1" applyBorder="1" applyAlignment="1">
      <alignment horizontal="left" vertical="center" wrapText="1"/>
    </xf>
    <xf numFmtId="49" fontId="4" fillId="0" borderId="5" xfId="2" applyNumberFormat="1" applyFont="1" applyBorder="1" applyAlignment="1">
      <alignment horizontal="left" vertical="center" wrapText="1"/>
    </xf>
    <xf numFmtId="49" fontId="4" fillId="0" borderId="7" xfId="2" applyNumberFormat="1" applyFont="1" applyBorder="1" applyAlignment="1">
      <alignment horizontal="left" vertical="center" wrapText="1"/>
    </xf>
    <xf numFmtId="4" fontId="15" fillId="0" borderId="2" xfId="0" applyNumberFormat="1" applyFont="1" applyBorder="1" applyAlignment="1">
      <alignment horizontal="right" wrapText="1"/>
    </xf>
    <xf numFmtId="0" fontId="0" fillId="0" borderId="0" xfId="0"/>
    <xf numFmtId="4" fontId="27" fillId="0" borderId="0" xfId="0" applyNumberFormat="1" applyFont="1" applyBorder="1" applyAlignment="1">
      <alignment horizontal="center" wrapText="1"/>
    </xf>
    <xf numFmtId="4" fontId="15" fillId="0" borderId="0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49" fontId="15" fillId="0" borderId="3" xfId="0" applyNumberFormat="1" applyFont="1" applyBorder="1" applyAlignment="1">
      <alignment horizontal="center" wrapText="1"/>
    </xf>
    <xf numFmtId="49" fontId="15" fillId="0" borderId="2" xfId="0" applyNumberFormat="1" applyFont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left" wrapText="1"/>
    </xf>
    <xf numFmtId="49" fontId="4" fillId="0" borderId="1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17" fillId="3" borderId="1" xfId="0" applyFont="1" applyFill="1" applyBorder="1" applyAlignment="1">
      <alignment horizontal="left" wrapText="1"/>
    </xf>
    <xf numFmtId="0" fontId="17" fillId="0" borderId="3" xfId="0" applyFont="1" applyBorder="1" applyAlignment="1">
      <alignment horizontal="center" wrapText="1"/>
    </xf>
    <xf numFmtId="49" fontId="24" fillId="0" borderId="5" xfId="2" applyNumberFormat="1" applyFont="1" applyBorder="1" applyAlignment="1">
      <alignment horizontal="left" vertical="center" wrapText="1"/>
    </xf>
    <xf numFmtId="49" fontId="24" fillId="0" borderId="7" xfId="2" applyNumberFormat="1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49" fontId="9" fillId="0" borderId="0" xfId="0" applyNumberFormat="1" applyFont="1" applyBorder="1" applyAlignment="1">
      <alignment horizontal="center" wrapText="1"/>
    </xf>
    <xf numFmtId="49" fontId="9" fillId="0" borderId="2" xfId="0" applyNumberFormat="1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49" fontId="9" fillId="0" borderId="3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9" fillId="0" borderId="3" xfId="0" applyFont="1" applyBorder="1" applyAlignment="1" applyProtection="1">
      <alignment horizontal="center" wrapText="1"/>
      <protection locked="0"/>
    </xf>
    <xf numFmtId="0" fontId="0" fillId="0" borderId="1" xfId="0" applyBorder="1" applyAlignment="1">
      <alignment horizontal="center" wrapText="1"/>
    </xf>
    <xf numFmtId="0" fontId="9" fillId="0" borderId="0" xfId="0" applyFont="1" applyBorder="1" applyAlignment="1">
      <alignment horizontal="left" wrapText="1"/>
    </xf>
    <xf numFmtId="0" fontId="20" fillId="0" borderId="5" xfId="0" applyFont="1" applyBorder="1" applyAlignment="1">
      <alignment horizontal="left" vertical="top" wrapText="1"/>
    </xf>
    <xf numFmtId="0" fontId="20" fillId="0" borderId="6" xfId="0" applyFont="1" applyBorder="1" applyAlignment="1">
      <alignment horizontal="left" vertical="top" wrapText="1"/>
    </xf>
    <xf numFmtId="0" fontId="2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9" fontId="15" fillId="0" borderId="5" xfId="0" applyNumberFormat="1" applyFont="1" applyBorder="1" applyAlignment="1">
      <alignment horizontal="center" wrapText="1"/>
    </xf>
    <xf numFmtId="49" fontId="15" fillId="0" borderId="6" xfId="0" applyNumberFormat="1" applyFont="1" applyBorder="1" applyAlignment="1">
      <alignment horizontal="center" wrapText="1"/>
    </xf>
    <xf numFmtId="49" fontId="15" fillId="0" borderId="7" xfId="0" applyNumberFormat="1" applyFont="1" applyBorder="1" applyAlignment="1">
      <alignment horizontal="center" wrapText="1"/>
    </xf>
    <xf numFmtId="49" fontId="15" fillId="0" borderId="0" xfId="0" applyNumberFormat="1" applyFont="1" applyBorder="1" applyAlignment="1">
      <alignment horizontal="center" wrapText="1"/>
    </xf>
    <xf numFmtId="4" fontId="15" fillId="0" borderId="3" xfId="0" applyNumberFormat="1" applyFont="1" applyBorder="1" applyAlignment="1">
      <alignment horizontal="right" wrapText="1"/>
    </xf>
    <xf numFmtId="0" fontId="15" fillId="0" borderId="5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4" borderId="5" xfId="0" applyFont="1" applyFill="1" applyBorder="1" applyAlignment="1">
      <alignment horizontal="left" wrapText="1"/>
    </xf>
    <xf numFmtId="0" fontId="15" fillId="4" borderId="7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wrapText="1"/>
    </xf>
    <xf numFmtId="0" fontId="17" fillId="0" borderId="7" xfId="0" applyFont="1" applyFill="1" applyBorder="1" applyAlignment="1">
      <alignment horizontal="center" wrapText="1"/>
    </xf>
    <xf numFmtId="0" fontId="17" fillId="3" borderId="5" xfId="0" applyFont="1" applyFill="1" applyBorder="1" applyAlignment="1">
      <alignment horizontal="left" wrapText="1"/>
    </xf>
    <xf numFmtId="0" fontId="17" fillId="3" borderId="7" xfId="0" applyFont="1" applyFill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7" fillId="0" borderId="7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center" vertical="center" wrapText="1"/>
    </xf>
    <xf numFmtId="4" fontId="15" fillId="0" borderId="6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4" fontId="15" fillId="0" borderId="8" xfId="0" applyNumberFormat="1" applyFont="1" applyBorder="1" applyAlignment="1">
      <alignment horizontal="center" vertical="center" wrapText="1"/>
    </xf>
    <xf numFmtId="4" fontId="15" fillId="0" borderId="9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wrapText="1"/>
    </xf>
    <xf numFmtId="49" fontId="23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4">
    <cellStyle name="Обычный" xfId="0" builtinId="0"/>
    <cellStyle name="Обычный 2" xfId="1"/>
    <cellStyle name="Обычный_АЦК 2007г. для росписей-Оля" xfId="2"/>
    <cellStyle name="Финансовый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J630"/>
  <sheetViews>
    <sheetView tabSelected="1" topLeftCell="A188" zoomScale="65" zoomScaleNormal="65" zoomScaleSheetLayoutView="100" workbookViewId="0">
      <selection activeCell="M188" sqref="M188:M189"/>
    </sheetView>
  </sheetViews>
  <sheetFormatPr defaultColWidth="9.109375" defaultRowHeight="15.6"/>
  <cols>
    <col min="1" max="1" width="9.109375" style="60"/>
    <col min="2" max="2" width="24" style="60" customWidth="1"/>
    <col min="3" max="3" width="7" style="26" customWidth="1"/>
    <col min="4" max="4" width="3.88671875" style="26" customWidth="1"/>
    <col min="5" max="5" width="5" style="26" customWidth="1"/>
    <col min="6" max="6" width="4" style="26" customWidth="1"/>
    <col min="7" max="7" width="16" style="26" customWidth="1"/>
    <col min="8" max="8" width="16.88671875" style="26" customWidth="1"/>
    <col min="9" max="9" width="18.33203125" style="50" customWidth="1"/>
    <col min="10" max="10" width="15.33203125" style="50" customWidth="1"/>
    <col min="11" max="11" width="17.109375" style="50" customWidth="1"/>
    <col min="12" max="12" width="16.33203125" style="26" customWidth="1"/>
    <col min="13" max="13" width="10.109375" style="26" customWidth="1"/>
    <col min="14" max="14" width="18" style="26" customWidth="1"/>
    <col min="15" max="15" width="14.44140625" style="26" customWidth="1"/>
    <col min="16" max="16" width="16.6640625" style="26" customWidth="1"/>
    <col min="17" max="17" width="26.33203125" style="26" customWidth="1"/>
    <col min="18" max="22" width="9.109375" style="26"/>
    <col min="23" max="23" width="8.6640625" style="33" customWidth="1"/>
    <col min="24" max="16384" width="9.109375" style="26"/>
  </cols>
  <sheetData>
    <row r="1" spans="1:17" ht="20.25" customHeight="1">
      <c r="H1" s="322"/>
      <c r="I1" s="322"/>
      <c r="J1" s="322"/>
      <c r="K1" s="322"/>
    </row>
    <row r="2" spans="1:17" ht="9.75" customHeight="1">
      <c r="H2" s="147"/>
      <c r="I2" s="147"/>
      <c r="J2" s="147"/>
      <c r="K2" s="147"/>
    </row>
    <row r="3" spans="1:17" ht="18.75" customHeight="1">
      <c r="A3" s="320" t="s">
        <v>178</v>
      </c>
      <c r="B3" s="320"/>
      <c r="C3" s="320"/>
      <c r="D3" s="320"/>
      <c r="E3" s="320"/>
      <c r="F3" s="320"/>
      <c r="K3" s="26"/>
      <c r="L3" s="322" t="s">
        <v>0</v>
      </c>
      <c r="M3" s="322"/>
      <c r="N3" s="322"/>
      <c r="O3" s="322"/>
      <c r="P3" s="322"/>
      <c r="Q3" s="322"/>
    </row>
    <row r="4" spans="1:17" ht="50.25" customHeight="1">
      <c r="A4" s="320" t="s">
        <v>403</v>
      </c>
      <c r="B4" s="320"/>
      <c r="C4" s="320"/>
      <c r="D4" s="320"/>
      <c r="E4" s="320"/>
      <c r="F4" s="320"/>
      <c r="K4" s="26"/>
      <c r="L4" s="322" t="s">
        <v>383</v>
      </c>
      <c r="M4" s="322"/>
      <c r="N4" s="322"/>
      <c r="O4" s="322"/>
      <c r="P4" s="322"/>
      <c r="Q4" s="322"/>
    </row>
    <row r="5" spans="1:17" ht="39" customHeight="1">
      <c r="A5" s="320" t="s">
        <v>405</v>
      </c>
      <c r="B5" s="320"/>
      <c r="C5" s="320"/>
      <c r="D5" s="320"/>
      <c r="E5" s="320"/>
      <c r="F5" s="320"/>
      <c r="K5" s="33"/>
      <c r="L5" s="326" t="s">
        <v>384</v>
      </c>
      <c r="M5" s="326"/>
      <c r="N5" s="326"/>
      <c r="O5" s="326"/>
      <c r="P5" s="326"/>
      <c r="Q5" s="326"/>
    </row>
    <row r="6" spans="1:17" ht="15.75" customHeight="1">
      <c r="K6" s="26"/>
      <c r="L6" s="153"/>
      <c r="M6" s="50"/>
      <c r="N6" s="50"/>
    </row>
    <row r="7" spans="1:17" ht="15.75" customHeight="1">
      <c r="A7" s="322" t="s">
        <v>389</v>
      </c>
      <c r="B7" s="322"/>
      <c r="C7" s="330" t="s">
        <v>387</v>
      </c>
      <c r="D7" s="330"/>
      <c r="E7" s="330"/>
      <c r="K7" s="26"/>
      <c r="M7" s="322" t="s">
        <v>73</v>
      </c>
      <c r="N7" s="322"/>
      <c r="O7" s="322"/>
      <c r="P7" s="50" t="s">
        <v>388</v>
      </c>
    </row>
    <row r="9" spans="1:17" ht="33" customHeight="1">
      <c r="B9" s="331" t="s">
        <v>1</v>
      </c>
      <c r="C9" s="331"/>
      <c r="D9" s="331"/>
      <c r="E9" s="331"/>
      <c r="F9" s="331"/>
      <c r="G9" s="331"/>
      <c r="H9" s="331"/>
      <c r="I9" s="331"/>
      <c r="J9" s="331"/>
      <c r="K9" s="331"/>
      <c r="L9" s="331"/>
      <c r="M9" s="331"/>
      <c r="N9" s="331"/>
      <c r="O9" s="331"/>
      <c r="P9" s="331"/>
    </row>
    <row r="10" spans="1:17" ht="18.75" customHeight="1">
      <c r="B10" s="322" t="s">
        <v>353</v>
      </c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</row>
    <row r="12" spans="1:17" ht="31.2" customHeight="1" thickBot="1">
      <c r="A12" s="325" t="s">
        <v>8</v>
      </c>
      <c r="B12" s="325"/>
      <c r="C12" s="325"/>
      <c r="D12" s="325"/>
      <c r="E12" s="325"/>
      <c r="F12" s="325"/>
      <c r="G12" s="325"/>
      <c r="H12" s="348" t="s">
        <v>354</v>
      </c>
      <c r="I12" s="349"/>
      <c r="J12" s="349"/>
      <c r="K12" s="349"/>
      <c r="L12" s="349"/>
      <c r="M12" s="349"/>
      <c r="N12" s="349"/>
      <c r="O12" s="349"/>
    </row>
    <row r="14" spans="1:17" ht="16.5" customHeight="1" thickBot="1">
      <c r="A14" s="326" t="s">
        <v>4</v>
      </c>
      <c r="B14" s="326"/>
      <c r="C14" s="326"/>
      <c r="D14" s="326"/>
      <c r="E14" s="326"/>
      <c r="F14" s="326"/>
      <c r="G14" s="326"/>
      <c r="H14" s="350" t="s">
        <v>355</v>
      </c>
      <c r="I14" s="349"/>
      <c r="J14" s="349"/>
      <c r="K14" s="349"/>
      <c r="L14" s="349"/>
      <c r="M14" s="349"/>
      <c r="N14" s="349"/>
      <c r="O14" s="349"/>
    </row>
    <row r="15" spans="1:17" ht="42.75" customHeight="1" thickBot="1">
      <c r="A15" s="328" t="s">
        <v>2</v>
      </c>
      <c r="B15" s="328"/>
      <c r="C15" s="322">
        <v>6162037823</v>
      </c>
      <c r="D15" s="322"/>
      <c r="E15" s="322"/>
      <c r="F15" s="322"/>
      <c r="G15" s="322"/>
      <c r="H15" s="322"/>
      <c r="I15" s="57"/>
      <c r="J15" s="26" t="s">
        <v>3</v>
      </c>
      <c r="K15" s="327">
        <v>616201001</v>
      </c>
      <c r="L15" s="327"/>
      <c r="M15" s="327"/>
    </row>
    <row r="17" spans="1:17" ht="36" customHeight="1" thickBot="1">
      <c r="A17" s="329" t="s">
        <v>71</v>
      </c>
      <c r="B17" s="329"/>
      <c r="C17" s="329"/>
      <c r="D17" s="329"/>
      <c r="E17" s="338" t="s">
        <v>72</v>
      </c>
      <c r="F17" s="338"/>
      <c r="G17" s="338"/>
      <c r="H17" s="338"/>
      <c r="I17" s="338"/>
      <c r="J17" s="338"/>
      <c r="K17" s="51"/>
    </row>
    <row r="20" spans="1:17" ht="15.75" customHeight="1">
      <c r="A20" s="320" t="s">
        <v>9</v>
      </c>
      <c r="B20" s="320"/>
      <c r="K20" s="57"/>
      <c r="L20" s="57"/>
      <c r="M20" s="50"/>
      <c r="N20" s="57"/>
      <c r="O20" s="50"/>
      <c r="P20" s="50" t="s">
        <v>64</v>
      </c>
    </row>
    <row r="21" spans="1:17" ht="15.75" customHeight="1">
      <c r="A21" s="148"/>
      <c r="B21" s="148"/>
      <c r="J21" s="150"/>
      <c r="K21" s="171"/>
      <c r="L21" s="323"/>
      <c r="M21" s="323"/>
      <c r="N21" s="323" t="s">
        <v>74</v>
      </c>
      <c r="O21" s="323"/>
      <c r="P21" s="50"/>
    </row>
    <row r="22" spans="1:17" ht="15.75" customHeight="1">
      <c r="A22" s="148"/>
      <c r="B22" s="148"/>
      <c r="J22" s="52"/>
      <c r="K22" s="180"/>
      <c r="L22" s="180"/>
      <c r="M22" s="52"/>
      <c r="N22" s="180"/>
      <c r="O22" s="187" t="s">
        <v>75</v>
      </c>
      <c r="P22" s="333">
        <v>42978</v>
      </c>
      <c r="Q22" s="333"/>
    </row>
    <row r="23" spans="1:17" ht="15.75" customHeight="1">
      <c r="A23" s="148"/>
      <c r="B23" s="148"/>
      <c r="J23" s="52"/>
      <c r="K23" s="180"/>
      <c r="L23" s="180"/>
      <c r="M23" s="52"/>
      <c r="N23" s="180"/>
      <c r="O23" s="187"/>
      <c r="P23" s="321"/>
      <c r="Q23" s="321"/>
    </row>
    <row r="24" spans="1:17" ht="15.75" customHeight="1">
      <c r="A24" s="148"/>
      <c r="B24" s="148"/>
      <c r="J24" s="52"/>
      <c r="K24" s="180"/>
      <c r="L24" s="180"/>
      <c r="M24" s="180"/>
      <c r="N24" s="180"/>
      <c r="O24" s="187"/>
      <c r="P24" s="321"/>
      <c r="Q24" s="321"/>
    </row>
    <row r="25" spans="1:17" ht="15.75" customHeight="1">
      <c r="A25" s="148"/>
      <c r="B25" s="148"/>
      <c r="H25" s="147"/>
      <c r="J25" s="52"/>
      <c r="K25" s="180"/>
      <c r="L25" s="324"/>
      <c r="M25" s="324"/>
      <c r="N25" s="323" t="s">
        <v>65</v>
      </c>
      <c r="O25" s="332"/>
      <c r="P25" s="334">
        <v>55514708</v>
      </c>
      <c r="Q25" s="334"/>
    </row>
    <row r="26" spans="1:17" ht="15.75" customHeight="1">
      <c r="A26" s="148"/>
      <c r="B26" s="148"/>
      <c r="H26" s="147"/>
      <c r="I26" s="150"/>
      <c r="J26" s="52"/>
      <c r="K26" s="180"/>
      <c r="L26" s="180"/>
      <c r="M26" s="180"/>
      <c r="N26" s="180"/>
      <c r="O26" s="187"/>
      <c r="P26" s="321"/>
      <c r="Q26" s="321"/>
    </row>
    <row r="27" spans="1:17" ht="15.75" customHeight="1">
      <c r="A27" s="148"/>
      <c r="B27" s="148"/>
      <c r="H27" s="147"/>
      <c r="I27" s="150"/>
      <c r="J27" s="52"/>
      <c r="K27" s="180"/>
      <c r="L27" s="180"/>
      <c r="M27" s="180"/>
      <c r="N27" s="180"/>
      <c r="O27" s="187"/>
      <c r="P27" s="321"/>
      <c r="Q27" s="321"/>
    </row>
    <row r="28" spans="1:17" ht="15.75" customHeight="1">
      <c r="A28" s="148"/>
      <c r="B28" s="148"/>
      <c r="H28" s="147"/>
      <c r="I28" s="150"/>
      <c r="J28" s="52"/>
      <c r="K28" s="180"/>
      <c r="L28" s="180"/>
      <c r="M28" s="180"/>
      <c r="N28" s="180"/>
      <c r="O28" s="187"/>
      <c r="P28" s="321"/>
      <c r="Q28" s="321"/>
    </row>
    <row r="29" spans="1:17">
      <c r="J29" s="52"/>
      <c r="K29" s="180"/>
      <c r="L29" s="180"/>
      <c r="M29" s="180"/>
      <c r="N29" s="180"/>
      <c r="O29" s="187"/>
      <c r="P29" s="321"/>
      <c r="Q29" s="321"/>
    </row>
    <row r="30" spans="1:17" ht="15.75" customHeight="1">
      <c r="J30" s="52"/>
      <c r="K30" s="180"/>
      <c r="L30" s="324"/>
      <c r="M30" s="324"/>
      <c r="N30" s="323" t="s">
        <v>66</v>
      </c>
      <c r="O30" s="332"/>
      <c r="P30" s="321">
        <v>383</v>
      </c>
      <c r="Q30" s="321"/>
    </row>
    <row r="31" spans="1:17">
      <c r="J31" s="52"/>
      <c r="K31" s="52"/>
      <c r="L31" s="171"/>
    </row>
    <row r="32" spans="1:17">
      <c r="J32" s="52"/>
      <c r="K32" s="52"/>
      <c r="L32" s="171"/>
    </row>
    <row r="33" spans="1:12" ht="36" customHeight="1">
      <c r="J33" s="187"/>
      <c r="K33" s="187"/>
      <c r="L33" s="185"/>
    </row>
    <row r="34" spans="1:12">
      <c r="J34" s="225"/>
      <c r="K34" s="225"/>
      <c r="L34" s="226"/>
    </row>
    <row r="35" spans="1:12" ht="36.75" customHeight="1">
      <c r="J35" s="52"/>
      <c r="K35" s="52"/>
      <c r="L35" s="171"/>
    </row>
    <row r="36" spans="1:12">
      <c r="J36" s="225"/>
      <c r="K36" s="225"/>
      <c r="L36" s="226"/>
    </row>
    <row r="37" spans="1:12" ht="30" customHeight="1">
      <c r="J37" s="248"/>
      <c r="K37" s="248"/>
      <c r="L37" s="247"/>
    </row>
    <row r="38" spans="1:12" ht="30" customHeight="1">
      <c r="J38" s="273"/>
      <c r="K38" s="273"/>
      <c r="L38" s="272"/>
    </row>
    <row r="39" spans="1:12" ht="30" customHeight="1">
      <c r="J39" s="273"/>
      <c r="K39" s="273"/>
      <c r="L39" s="272"/>
    </row>
    <row r="40" spans="1:12" ht="30" customHeight="1">
      <c r="J40" s="276"/>
      <c r="K40" s="276"/>
      <c r="L40" s="275"/>
    </row>
    <row r="41" spans="1:12" ht="30" customHeight="1">
      <c r="J41" s="276"/>
      <c r="K41" s="276"/>
      <c r="L41" s="275"/>
    </row>
    <row r="42" spans="1:12" ht="47.4" customHeight="1">
      <c r="J42" s="248"/>
      <c r="K42" s="248"/>
      <c r="L42" s="247"/>
    </row>
    <row r="43" spans="1:12">
      <c r="J43" s="187"/>
      <c r="K43" s="187"/>
      <c r="L43" s="185"/>
    </row>
    <row r="44" spans="1:12">
      <c r="J44" s="276"/>
      <c r="K44" s="276"/>
      <c r="L44" s="275"/>
    </row>
    <row r="45" spans="1:12" ht="12" customHeight="1">
      <c r="J45" s="248"/>
      <c r="K45" s="248"/>
      <c r="L45" s="247"/>
    </row>
    <row r="46" spans="1:12" ht="5.4" hidden="1" customHeight="1">
      <c r="B46" s="60" t="s">
        <v>382</v>
      </c>
      <c r="J46" s="225"/>
      <c r="K46" s="225"/>
      <c r="L46" s="226"/>
    </row>
    <row r="47" spans="1:12" ht="1.2" hidden="1" customHeight="1">
      <c r="J47" s="225"/>
      <c r="K47" s="225"/>
      <c r="L47" s="226"/>
    </row>
    <row r="48" spans="1:12" ht="16.2" customHeight="1">
      <c r="A48" s="322" t="s">
        <v>171</v>
      </c>
      <c r="B48" s="322"/>
      <c r="C48" s="322"/>
      <c r="D48" s="322"/>
      <c r="E48" s="322"/>
      <c r="F48" s="322"/>
      <c r="G48" s="322"/>
      <c r="H48" s="322"/>
      <c r="I48" s="322"/>
      <c r="J48" s="322"/>
      <c r="K48" s="322"/>
    </row>
    <row r="49" spans="1:17" ht="28.95" customHeight="1">
      <c r="A49" s="409" t="s">
        <v>400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</row>
    <row r="50" spans="1:17" ht="214.8" customHeight="1">
      <c r="A50" s="411" t="s">
        <v>401</v>
      </c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12"/>
      <c r="N50" s="412"/>
      <c r="O50" s="412"/>
      <c r="P50" s="412"/>
      <c r="Q50" s="412"/>
    </row>
    <row r="51" spans="1:17" ht="251.4" customHeight="1">
      <c r="A51" s="408" t="s">
        <v>402</v>
      </c>
      <c r="B51" s="408"/>
      <c r="C51" s="408"/>
      <c r="D51" s="408"/>
      <c r="E51" s="408"/>
      <c r="F51" s="408"/>
      <c r="G51" s="408"/>
      <c r="H51" s="408"/>
      <c r="I51" s="408"/>
      <c r="J51" s="408"/>
      <c r="K51" s="408"/>
      <c r="L51" s="408"/>
      <c r="M51" s="408"/>
      <c r="N51" s="408"/>
      <c r="O51" s="408"/>
      <c r="P51" s="408"/>
      <c r="Q51" s="408"/>
    </row>
    <row r="52" spans="1:17" ht="15.6" customHeight="1">
      <c r="A52" s="408"/>
      <c r="B52" s="408"/>
      <c r="C52" s="408"/>
      <c r="D52" s="408"/>
      <c r="E52" s="408"/>
      <c r="F52" s="408"/>
      <c r="G52" s="408"/>
      <c r="H52" s="408"/>
      <c r="I52" s="408"/>
      <c r="J52" s="408"/>
      <c r="K52" s="408"/>
      <c r="L52" s="408"/>
      <c r="M52" s="408"/>
      <c r="N52" s="408"/>
      <c r="O52" s="408"/>
      <c r="P52" s="408"/>
      <c r="Q52" s="408"/>
    </row>
    <row r="53" spans="1:17" ht="17.25" customHeight="1">
      <c r="A53" s="322" t="s">
        <v>172</v>
      </c>
      <c r="B53" s="322"/>
      <c r="C53" s="322"/>
      <c r="D53" s="322"/>
      <c r="E53" s="322"/>
      <c r="F53" s="322"/>
      <c r="G53" s="322"/>
      <c r="H53" s="322"/>
      <c r="I53" s="322"/>
      <c r="J53" s="322"/>
      <c r="K53" s="322"/>
    </row>
    <row r="54" spans="1:17" ht="15.6" customHeight="1">
      <c r="A54" s="345" t="s">
        <v>76</v>
      </c>
      <c r="B54" s="346"/>
      <c r="C54" s="346"/>
      <c r="D54" s="346"/>
      <c r="E54" s="346"/>
      <c r="F54" s="346"/>
      <c r="G54" s="346"/>
      <c r="H54" s="346"/>
      <c r="I54" s="346"/>
      <c r="J54" s="347"/>
      <c r="K54" s="249" t="s">
        <v>77</v>
      </c>
    </row>
    <row r="55" spans="1:17" ht="14.4" customHeight="1">
      <c r="A55" s="312" t="s">
        <v>12</v>
      </c>
      <c r="B55" s="313"/>
      <c r="C55" s="313"/>
      <c r="D55" s="313"/>
      <c r="E55" s="313"/>
      <c r="F55" s="313"/>
      <c r="G55" s="313"/>
      <c r="H55" s="313"/>
      <c r="I55" s="313"/>
      <c r="J55" s="314"/>
      <c r="K55" s="209" t="s">
        <v>356</v>
      </c>
      <c r="L55" s="232"/>
    </row>
    <row r="56" spans="1:17" ht="13.2" customHeight="1">
      <c r="A56" s="283" t="s">
        <v>13</v>
      </c>
      <c r="B56" s="315"/>
      <c r="C56" s="315"/>
      <c r="D56" s="315"/>
      <c r="E56" s="315"/>
      <c r="F56" s="315"/>
      <c r="G56" s="315"/>
      <c r="H56" s="315"/>
      <c r="I56" s="315"/>
      <c r="J56" s="315"/>
      <c r="K56" s="284"/>
    </row>
    <row r="57" spans="1:17" ht="47.4" customHeight="1">
      <c r="A57" s="339" t="s">
        <v>406</v>
      </c>
      <c r="B57" s="340"/>
      <c r="C57" s="340"/>
      <c r="D57" s="340"/>
      <c r="E57" s="340"/>
      <c r="F57" s="340"/>
      <c r="G57" s="340"/>
      <c r="H57" s="340"/>
      <c r="I57" s="340"/>
      <c r="J57" s="341"/>
      <c r="K57" s="211" t="s">
        <v>357</v>
      </c>
    </row>
    <row r="58" spans="1:17" ht="33" customHeight="1">
      <c r="A58" s="342" t="s">
        <v>407</v>
      </c>
      <c r="B58" s="343"/>
      <c r="C58" s="343"/>
      <c r="D58" s="343"/>
      <c r="E58" s="343"/>
      <c r="F58" s="343"/>
      <c r="G58" s="343"/>
      <c r="H58" s="343"/>
      <c r="I58" s="343"/>
      <c r="J58" s="344"/>
      <c r="K58" s="54">
        <v>0</v>
      </c>
    </row>
    <row r="59" spans="1:17" ht="14.4" customHeight="1">
      <c r="A59" s="339" t="s">
        <v>408</v>
      </c>
      <c r="B59" s="340"/>
      <c r="C59" s="340"/>
      <c r="D59" s="340"/>
      <c r="E59" s="340"/>
      <c r="F59" s="340"/>
      <c r="G59" s="340"/>
      <c r="H59" s="340"/>
      <c r="I59" s="340"/>
      <c r="J59" s="341"/>
      <c r="K59" s="211" t="s">
        <v>358</v>
      </c>
    </row>
    <row r="60" spans="1:17" ht="15.75" customHeight="1">
      <c r="A60" s="339" t="s">
        <v>409</v>
      </c>
      <c r="B60" s="340"/>
      <c r="C60" s="340"/>
      <c r="D60" s="340"/>
      <c r="E60" s="340"/>
      <c r="F60" s="340"/>
      <c r="G60" s="340"/>
      <c r="H60" s="340"/>
      <c r="I60" s="340"/>
      <c r="J60" s="341"/>
      <c r="K60" s="211" t="s">
        <v>359</v>
      </c>
    </row>
    <row r="61" spans="1:17" ht="40.200000000000003" customHeight="1">
      <c r="A61" s="339" t="s">
        <v>410</v>
      </c>
      <c r="B61" s="340"/>
      <c r="C61" s="340"/>
      <c r="D61" s="340"/>
      <c r="E61" s="340"/>
      <c r="F61" s="340"/>
      <c r="G61" s="340"/>
      <c r="H61" s="340"/>
      <c r="I61" s="340"/>
      <c r="J61" s="341"/>
      <c r="K61" s="211" t="s">
        <v>362</v>
      </c>
    </row>
    <row r="62" spans="1:17" ht="15.75" customHeight="1">
      <c r="A62" s="339" t="s">
        <v>411</v>
      </c>
      <c r="B62" s="340"/>
      <c r="C62" s="340"/>
      <c r="D62" s="340"/>
      <c r="E62" s="340"/>
      <c r="F62" s="340"/>
      <c r="G62" s="340"/>
      <c r="H62" s="340"/>
      <c r="I62" s="340"/>
      <c r="J62" s="341"/>
      <c r="K62" s="211" t="s">
        <v>360</v>
      </c>
    </row>
    <row r="63" spans="1:17" ht="15.75" customHeight="1">
      <c r="A63" s="339" t="s">
        <v>412</v>
      </c>
      <c r="B63" s="340"/>
      <c r="C63" s="340"/>
      <c r="D63" s="340"/>
      <c r="E63" s="340"/>
      <c r="F63" s="340"/>
      <c r="G63" s="340"/>
      <c r="H63" s="340"/>
      <c r="I63" s="340"/>
      <c r="J63" s="341"/>
      <c r="K63" s="211" t="s">
        <v>361</v>
      </c>
    </row>
    <row r="64" spans="1:17" ht="12.75" customHeight="1">
      <c r="A64" s="312" t="s">
        <v>14</v>
      </c>
      <c r="B64" s="313"/>
      <c r="C64" s="313"/>
      <c r="D64" s="313"/>
      <c r="E64" s="313"/>
      <c r="F64" s="313"/>
      <c r="G64" s="313"/>
      <c r="H64" s="313"/>
      <c r="I64" s="313"/>
      <c r="J64" s="314"/>
      <c r="K64" s="212">
        <v>118600200</v>
      </c>
    </row>
    <row r="65" spans="1:11" ht="10.95" customHeight="1">
      <c r="A65" s="283" t="s">
        <v>13</v>
      </c>
      <c r="B65" s="315"/>
      <c r="C65" s="315"/>
      <c r="D65" s="315"/>
      <c r="E65" s="315"/>
      <c r="F65" s="315"/>
      <c r="G65" s="315"/>
      <c r="H65" s="315"/>
      <c r="I65" s="315"/>
      <c r="J65" s="315"/>
      <c r="K65" s="284"/>
    </row>
    <row r="66" spans="1:11" ht="13.95" customHeight="1">
      <c r="A66" s="309" t="s">
        <v>78</v>
      </c>
      <c r="B66" s="310"/>
      <c r="C66" s="310"/>
      <c r="D66" s="310"/>
      <c r="E66" s="310"/>
      <c r="F66" s="310"/>
      <c r="G66" s="310"/>
      <c r="H66" s="310"/>
      <c r="I66" s="310"/>
      <c r="J66" s="311"/>
      <c r="K66" s="53"/>
    </row>
    <row r="67" spans="1:11" ht="12" customHeight="1">
      <c r="A67" s="309" t="s">
        <v>79</v>
      </c>
      <c r="B67" s="310"/>
      <c r="C67" s="310"/>
      <c r="D67" s="310"/>
      <c r="E67" s="310"/>
      <c r="F67" s="310"/>
      <c r="G67" s="310"/>
      <c r="H67" s="310"/>
      <c r="I67" s="310"/>
      <c r="J67" s="311"/>
      <c r="K67" s="53"/>
    </row>
    <row r="68" spans="1:11" ht="14.4" customHeight="1">
      <c r="A68" s="312" t="s">
        <v>15</v>
      </c>
      <c r="B68" s="313"/>
      <c r="C68" s="313"/>
      <c r="D68" s="313"/>
      <c r="E68" s="313"/>
      <c r="F68" s="313"/>
      <c r="G68" s="313"/>
      <c r="H68" s="313"/>
      <c r="I68" s="313"/>
      <c r="J68" s="314"/>
      <c r="K68" s="212">
        <v>118600200</v>
      </c>
    </row>
    <row r="69" spans="1:11" ht="12.6" customHeight="1">
      <c r="A69" s="283" t="s">
        <v>13</v>
      </c>
      <c r="B69" s="315"/>
      <c r="C69" s="315"/>
      <c r="D69" s="315"/>
      <c r="E69" s="315"/>
      <c r="F69" s="315"/>
      <c r="G69" s="315"/>
      <c r="H69" s="315"/>
      <c r="I69" s="315"/>
      <c r="J69" s="315"/>
      <c r="K69" s="284"/>
    </row>
    <row r="70" spans="1:11" ht="13.2" customHeight="1">
      <c r="A70" s="316" t="s">
        <v>80</v>
      </c>
      <c r="B70" s="316"/>
      <c r="C70" s="316"/>
      <c r="D70" s="316"/>
      <c r="E70" s="316"/>
      <c r="F70" s="316"/>
      <c r="G70" s="316"/>
      <c r="H70" s="316"/>
      <c r="I70" s="316"/>
      <c r="J70" s="316"/>
      <c r="K70" s="55"/>
    </row>
    <row r="71" spans="1:11" ht="15" customHeight="1">
      <c r="A71" s="317" t="s">
        <v>120</v>
      </c>
      <c r="B71" s="317"/>
      <c r="C71" s="317"/>
      <c r="D71" s="317"/>
      <c r="E71" s="317"/>
      <c r="F71" s="317"/>
      <c r="G71" s="317"/>
      <c r="H71" s="317"/>
      <c r="I71" s="317"/>
      <c r="J71" s="317"/>
      <c r="K71" s="55"/>
    </row>
    <row r="72" spans="1:11" ht="18" customHeight="1">
      <c r="A72" s="317" t="s">
        <v>121</v>
      </c>
      <c r="B72" s="317"/>
      <c r="C72" s="317"/>
      <c r="D72" s="317"/>
      <c r="E72" s="317"/>
      <c r="F72" s="317"/>
      <c r="G72" s="317"/>
      <c r="H72" s="317"/>
      <c r="I72" s="317"/>
      <c r="J72" s="317"/>
      <c r="K72" s="55"/>
    </row>
    <row r="73" spans="1:11" ht="18" customHeight="1">
      <c r="A73" s="269"/>
      <c r="B73" s="269"/>
      <c r="C73" s="269"/>
      <c r="D73" s="269"/>
      <c r="E73" s="269"/>
      <c r="F73" s="269"/>
      <c r="G73" s="269"/>
      <c r="H73" s="269"/>
      <c r="I73" s="269"/>
      <c r="J73" s="269"/>
      <c r="K73" s="270"/>
    </row>
    <row r="74" spans="1:11" ht="18" customHeight="1">
      <c r="A74" s="269"/>
      <c r="B74" s="269"/>
      <c r="C74" s="269"/>
      <c r="D74" s="269"/>
      <c r="E74" s="269"/>
      <c r="F74" s="269"/>
      <c r="G74" s="269"/>
      <c r="H74" s="269"/>
      <c r="I74" s="269"/>
      <c r="J74" s="269"/>
      <c r="K74" s="270"/>
    </row>
    <row r="75" spans="1:11" ht="18" customHeight="1">
      <c r="A75" s="269"/>
      <c r="B75" s="269"/>
      <c r="C75" s="269"/>
      <c r="D75" s="269"/>
      <c r="E75" s="269"/>
      <c r="F75" s="269"/>
      <c r="G75" s="269"/>
      <c r="H75" s="269"/>
      <c r="I75" s="269"/>
      <c r="J75" s="269"/>
      <c r="K75" s="270"/>
    </row>
    <row r="76" spans="1:11" ht="18" customHeight="1">
      <c r="A76" s="269"/>
      <c r="B76" s="269"/>
      <c r="C76" s="269"/>
      <c r="D76" s="269"/>
      <c r="E76" s="269"/>
      <c r="F76" s="269"/>
      <c r="G76" s="269"/>
      <c r="H76" s="269"/>
      <c r="I76" s="269"/>
      <c r="J76" s="269"/>
      <c r="K76" s="270"/>
    </row>
    <row r="77" spans="1:11" ht="18" customHeight="1">
      <c r="A77" s="269"/>
      <c r="B77" s="269"/>
      <c r="C77" s="269"/>
      <c r="D77" s="269"/>
      <c r="E77" s="269"/>
      <c r="F77" s="269"/>
      <c r="G77" s="269"/>
      <c r="H77" s="269"/>
      <c r="I77" s="269"/>
      <c r="J77" s="269"/>
      <c r="K77" s="270"/>
    </row>
    <row r="78" spans="1:11" ht="18" customHeight="1">
      <c r="A78" s="269"/>
      <c r="B78" s="269"/>
      <c r="C78" s="269"/>
      <c r="D78" s="269"/>
      <c r="E78" s="269"/>
      <c r="F78" s="269"/>
      <c r="G78" s="269"/>
      <c r="H78" s="269"/>
      <c r="I78" s="269"/>
      <c r="J78" s="269"/>
      <c r="K78" s="270"/>
    </row>
    <row r="79" spans="1:11" ht="6.6" customHeight="1">
      <c r="A79" s="269"/>
      <c r="B79" s="269"/>
      <c r="C79" s="269"/>
      <c r="D79" s="269"/>
      <c r="E79" s="269"/>
      <c r="F79" s="269"/>
      <c r="G79" s="269"/>
      <c r="H79" s="269"/>
      <c r="I79" s="269"/>
      <c r="J79" s="269"/>
      <c r="K79" s="270"/>
    </row>
    <row r="80" spans="1:11" ht="18.600000000000001" customHeight="1">
      <c r="A80" s="318" t="s">
        <v>173</v>
      </c>
      <c r="B80" s="318"/>
      <c r="C80" s="318"/>
      <c r="D80" s="318"/>
      <c r="E80" s="318"/>
      <c r="F80" s="318"/>
      <c r="G80" s="318"/>
      <c r="H80" s="318"/>
      <c r="I80" s="318"/>
      <c r="J80" s="318"/>
      <c r="K80" s="318"/>
    </row>
    <row r="81" spans="1:10" ht="29.25" customHeight="1">
      <c r="A81" s="307" t="s">
        <v>25</v>
      </c>
      <c r="B81" s="319"/>
      <c r="C81" s="319"/>
      <c r="D81" s="308"/>
      <c r="E81" s="283" t="s">
        <v>5</v>
      </c>
      <c r="F81" s="284"/>
      <c r="G81" s="178" t="s">
        <v>327</v>
      </c>
      <c r="H81" s="177" t="s">
        <v>325</v>
      </c>
      <c r="I81" s="182" t="s">
        <v>307</v>
      </c>
      <c r="J81" s="182" t="s">
        <v>326</v>
      </c>
    </row>
    <row r="82" spans="1:10" ht="39.6" customHeight="1">
      <c r="A82" s="291" t="s">
        <v>324</v>
      </c>
      <c r="B82" s="292"/>
      <c r="C82" s="292"/>
      <c r="D82" s="293"/>
      <c r="E82" s="307" t="s">
        <v>6</v>
      </c>
      <c r="F82" s="308"/>
      <c r="G82" s="261">
        <v>1053</v>
      </c>
      <c r="H82" s="261">
        <v>1053</v>
      </c>
      <c r="I82" s="261">
        <v>1053</v>
      </c>
      <c r="J82" s="261">
        <v>1053</v>
      </c>
    </row>
    <row r="83" spans="1:10">
      <c r="A83" s="317" t="s">
        <v>55</v>
      </c>
      <c r="B83" s="317"/>
      <c r="C83" s="317"/>
      <c r="D83" s="317"/>
      <c r="E83" s="283" t="s">
        <v>6</v>
      </c>
      <c r="F83" s="284"/>
      <c r="G83" s="210">
        <v>498</v>
      </c>
      <c r="H83" s="210">
        <v>498</v>
      </c>
      <c r="I83" s="210">
        <v>498</v>
      </c>
      <c r="J83" s="210">
        <v>498</v>
      </c>
    </row>
    <row r="84" spans="1:10">
      <c r="A84" s="317" t="s">
        <v>56</v>
      </c>
      <c r="B84" s="317"/>
      <c r="C84" s="317"/>
      <c r="D84" s="317"/>
      <c r="E84" s="283" t="s">
        <v>6</v>
      </c>
      <c r="F84" s="284"/>
      <c r="G84" s="210">
        <v>493</v>
      </c>
      <c r="H84" s="210">
        <v>493</v>
      </c>
      <c r="I84" s="210">
        <v>493</v>
      </c>
      <c r="J84" s="210">
        <v>493</v>
      </c>
    </row>
    <row r="85" spans="1:10">
      <c r="A85" s="317" t="s">
        <v>58</v>
      </c>
      <c r="B85" s="317"/>
      <c r="C85" s="317"/>
      <c r="D85" s="317"/>
      <c r="E85" s="283" t="s">
        <v>6</v>
      </c>
      <c r="F85" s="284"/>
      <c r="G85" s="210">
        <v>62</v>
      </c>
      <c r="H85" s="210">
        <v>62</v>
      </c>
      <c r="I85" s="210">
        <v>62</v>
      </c>
      <c r="J85" s="210">
        <v>62</v>
      </c>
    </row>
    <row r="86" spans="1:10" ht="30" customHeight="1">
      <c r="A86" s="291" t="s">
        <v>331</v>
      </c>
      <c r="B86" s="292"/>
      <c r="C86" s="292"/>
      <c r="D86" s="293"/>
      <c r="E86" s="307" t="s">
        <v>6</v>
      </c>
      <c r="F86" s="308"/>
      <c r="G86" s="210"/>
      <c r="H86" s="210"/>
      <c r="I86" s="210"/>
      <c r="J86" s="210"/>
    </row>
    <row r="87" spans="1:10" ht="28.2" customHeight="1">
      <c r="A87" s="295" t="s">
        <v>348</v>
      </c>
      <c r="B87" s="292"/>
      <c r="C87" s="292"/>
      <c r="D87" s="293"/>
      <c r="E87" s="307" t="s">
        <v>6</v>
      </c>
      <c r="F87" s="308"/>
      <c r="G87" s="210"/>
      <c r="H87" s="210"/>
      <c r="I87" s="210"/>
      <c r="J87" s="210"/>
    </row>
    <row r="88" spans="1:10" ht="28.2" customHeight="1">
      <c r="A88" s="295" t="s">
        <v>332</v>
      </c>
      <c r="B88" s="292"/>
      <c r="C88" s="292"/>
      <c r="D88" s="293"/>
      <c r="E88" s="283" t="s">
        <v>6</v>
      </c>
      <c r="F88" s="284"/>
      <c r="G88" s="163">
        <v>57</v>
      </c>
      <c r="H88" s="163">
        <v>57</v>
      </c>
      <c r="I88" s="163">
        <v>57</v>
      </c>
      <c r="J88" s="163">
        <v>57</v>
      </c>
    </row>
    <row r="89" spans="1:10" ht="16.2" customHeight="1">
      <c r="A89" s="294" t="s">
        <v>333</v>
      </c>
      <c r="B89" s="294"/>
      <c r="C89" s="294"/>
      <c r="D89" s="294"/>
      <c r="E89" s="283" t="s">
        <v>6</v>
      </c>
      <c r="F89" s="284"/>
      <c r="G89" s="222">
        <v>91</v>
      </c>
      <c r="H89" s="222">
        <v>91</v>
      </c>
      <c r="I89" s="222">
        <v>91</v>
      </c>
      <c r="J89" s="222">
        <v>91</v>
      </c>
    </row>
    <row r="90" spans="1:10" ht="15" customHeight="1">
      <c r="A90" s="356" t="s">
        <v>328</v>
      </c>
      <c r="B90" s="356"/>
      <c r="C90" s="356"/>
      <c r="D90" s="356"/>
      <c r="E90" s="283" t="s">
        <v>6</v>
      </c>
      <c r="F90" s="284"/>
      <c r="G90" s="210">
        <v>7</v>
      </c>
      <c r="H90" s="210">
        <v>7</v>
      </c>
      <c r="I90" s="210">
        <v>7</v>
      </c>
      <c r="J90" s="210">
        <v>7</v>
      </c>
    </row>
    <row r="91" spans="1:10" ht="15" customHeight="1">
      <c r="A91" s="360" t="s">
        <v>329</v>
      </c>
      <c r="B91" s="361"/>
      <c r="C91" s="361"/>
      <c r="D91" s="362"/>
      <c r="E91" s="283" t="s">
        <v>6</v>
      </c>
      <c r="F91" s="284"/>
      <c r="G91" s="210">
        <v>27</v>
      </c>
      <c r="H91" s="210">
        <v>27</v>
      </c>
      <c r="I91" s="210">
        <v>27</v>
      </c>
      <c r="J91" s="210">
        <v>27</v>
      </c>
    </row>
    <row r="92" spans="1:10">
      <c r="A92" s="356" t="s">
        <v>68</v>
      </c>
      <c r="B92" s="356"/>
      <c r="C92" s="356"/>
      <c r="D92" s="356"/>
      <c r="E92" s="283" t="s">
        <v>6</v>
      </c>
      <c r="F92" s="284"/>
      <c r="G92" s="210">
        <v>57</v>
      </c>
      <c r="H92" s="210">
        <v>57</v>
      </c>
      <c r="I92" s="210">
        <v>57</v>
      </c>
      <c r="J92" s="210">
        <v>57</v>
      </c>
    </row>
    <row r="93" spans="1:10">
      <c r="A93" s="283" t="s">
        <v>67</v>
      </c>
      <c r="B93" s="315"/>
      <c r="C93" s="315"/>
      <c r="D93" s="284"/>
      <c r="E93" s="283" t="s">
        <v>6</v>
      </c>
      <c r="F93" s="284"/>
      <c r="G93" s="210">
        <v>50</v>
      </c>
      <c r="H93" s="210">
        <v>50</v>
      </c>
      <c r="I93" s="210">
        <v>50</v>
      </c>
      <c r="J93" s="210">
        <v>50</v>
      </c>
    </row>
    <row r="94" spans="1:10" ht="13.2" customHeight="1">
      <c r="A94" s="357" t="s">
        <v>24</v>
      </c>
      <c r="B94" s="359"/>
      <c r="C94" s="359"/>
      <c r="D94" s="358"/>
      <c r="E94" s="283"/>
      <c r="F94" s="284"/>
      <c r="G94" s="210"/>
      <c r="H94" s="210"/>
      <c r="I94" s="210"/>
      <c r="J94" s="210"/>
    </row>
    <row r="95" spans="1:10">
      <c r="A95" s="288" t="s">
        <v>59</v>
      </c>
      <c r="B95" s="289"/>
      <c r="C95" s="289"/>
      <c r="D95" s="290"/>
      <c r="E95" s="283" t="s">
        <v>6</v>
      </c>
      <c r="F95" s="284"/>
      <c r="G95" s="210">
        <v>15</v>
      </c>
      <c r="H95" s="210">
        <v>15</v>
      </c>
      <c r="I95" s="210">
        <v>15</v>
      </c>
      <c r="J95" s="210">
        <v>15</v>
      </c>
    </row>
    <row r="96" spans="1:10">
      <c r="A96" s="288" t="s">
        <v>60</v>
      </c>
      <c r="B96" s="289"/>
      <c r="C96" s="289"/>
      <c r="D96" s="290"/>
      <c r="E96" s="283" t="s">
        <v>6</v>
      </c>
      <c r="F96" s="284"/>
      <c r="G96" s="210">
        <v>17</v>
      </c>
      <c r="H96" s="210">
        <v>17</v>
      </c>
      <c r="I96" s="210">
        <v>17</v>
      </c>
      <c r="J96" s="210">
        <v>17</v>
      </c>
    </row>
    <row r="97" spans="1:10">
      <c r="A97" s="288" t="s">
        <v>61</v>
      </c>
      <c r="B97" s="289"/>
      <c r="C97" s="289"/>
      <c r="D97" s="290"/>
      <c r="E97" s="283" t="s">
        <v>6</v>
      </c>
      <c r="F97" s="284"/>
      <c r="G97" s="210">
        <v>18</v>
      </c>
      <c r="H97" s="210">
        <v>18</v>
      </c>
      <c r="I97" s="210">
        <v>18</v>
      </c>
      <c r="J97" s="210">
        <v>18</v>
      </c>
    </row>
    <row r="98" spans="1:10" ht="55.95" customHeight="1">
      <c r="A98" s="291" t="s">
        <v>334</v>
      </c>
      <c r="B98" s="292"/>
      <c r="C98" s="292"/>
      <c r="D98" s="293"/>
      <c r="E98" s="283"/>
      <c r="F98" s="284"/>
      <c r="G98" s="210"/>
      <c r="H98" s="210"/>
      <c r="I98" s="210"/>
      <c r="J98" s="210"/>
    </row>
    <row r="99" spans="1:10" ht="13.5" customHeight="1">
      <c r="A99" s="295" t="s">
        <v>69</v>
      </c>
      <c r="B99" s="292"/>
      <c r="C99" s="292"/>
      <c r="D99" s="293"/>
      <c r="E99" s="357"/>
      <c r="F99" s="358"/>
      <c r="G99" s="210"/>
      <c r="H99" s="210"/>
      <c r="I99" s="210"/>
      <c r="J99" s="210"/>
    </row>
    <row r="100" spans="1:10" ht="16.5" customHeight="1">
      <c r="A100" s="295" t="s">
        <v>70</v>
      </c>
      <c r="B100" s="292"/>
      <c r="C100" s="292"/>
      <c r="D100" s="293"/>
      <c r="E100" s="357" t="s">
        <v>10</v>
      </c>
      <c r="F100" s="358"/>
      <c r="G100" s="213">
        <f t="shared" ref="G100:I100" si="0">G92/G89*100</f>
        <v>62.637362637362635</v>
      </c>
      <c r="H100" s="213">
        <f t="shared" si="0"/>
        <v>62.637362637362635</v>
      </c>
      <c r="I100" s="213">
        <f t="shared" si="0"/>
        <v>62.637362637362635</v>
      </c>
      <c r="J100" s="213">
        <f>J92/J89*100</f>
        <v>62.637362637362635</v>
      </c>
    </row>
    <row r="101" spans="1:10" ht="16.5" customHeight="1">
      <c r="A101" s="295" t="s">
        <v>330</v>
      </c>
      <c r="B101" s="292"/>
      <c r="C101" s="292"/>
      <c r="D101" s="293"/>
      <c r="E101" s="357" t="s">
        <v>10</v>
      </c>
      <c r="F101" s="358"/>
      <c r="G101" s="213">
        <f t="shared" ref="G101:I101" si="1">(G90+G91)/G89*100</f>
        <v>37.362637362637365</v>
      </c>
      <c r="H101" s="213">
        <f t="shared" si="1"/>
        <v>37.362637362637365</v>
      </c>
      <c r="I101" s="213">
        <f t="shared" si="1"/>
        <v>37.362637362637365</v>
      </c>
      <c r="J101" s="213">
        <f>(J90+J91)/J89*100</f>
        <v>37.362637362637365</v>
      </c>
    </row>
    <row r="102" spans="1:10" ht="30.6" customHeight="1">
      <c r="A102" s="294" t="s">
        <v>335</v>
      </c>
      <c r="B102" s="294"/>
      <c r="C102" s="294"/>
      <c r="D102" s="294"/>
      <c r="E102" s="283" t="s">
        <v>7</v>
      </c>
      <c r="F102" s="284"/>
      <c r="G102" s="214">
        <v>19185.71</v>
      </c>
      <c r="H102" s="214">
        <f>('приложение 1'!L24+'приложение 1'!L41+'приложение 1'!L75)/'приложение 2 к приказу'!H89/12</f>
        <v>21689.656025641027</v>
      </c>
      <c r="I102" s="214">
        <f>('приложение 1'!P23+'приложение 1'!P41+'приложение 1'!P75)/'приложение 2 к приказу'!I89/12</f>
        <v>21557.098333333332</v>
      </c>
      <c r="J102" s="214">
        <f>('приложение 1'!Q23+'приложение 1'!Q41+'приложение 1'!Q75)/'приложение 2 к приказу'!J89/12</f>
        <v>22550.428003663004</v>
      </c>
    </row>
    <row r="103" spans="1:10">
      <c r="A103" s="357" t="s">
        <v>69</v>
      </c>
      <c r="B103" s="359"/>
      <c r="C103" s="359"/>
      <c r="D103" s="358"/>
      <c r="E103" s="283" t="s">
        <v>7</v>
      </c>
      <c r="F103" s="284"/>
      <c r="G103" s="163"/>
      <c r="H103" s="163"/>
      <c r="I103" s="163"/>
      <c r="J103" s="163"/>
    </row>
    <row r="104" spans="1:10">
      <c r="A104" s="317" t="s">
        <v>62</v>
      </c>
      <c r="B104" s="317"/>
      <c r="C104" s="317"/>
      <c r="D104" s="317"/>
      <c r="E104" s="283" t="s">
        <v>7</v>
      </c>
      <c r="F104" s="284"/>
      <c r="G104" s="215">
        <v>41312</v>
      </c>
      <c r="H104" s="215">
        <v>41312</v>
      </c>
      <c r="I104" s="215">
        <v>41312</v>
      </c>
      <c r="J104" s="215">
        <v>41312</v>
      </c>
    </row>
    <row r="105" spans="1:10">
      <c r="A105" s="317" t="s">
        <v>57</v>
      </c>
      <c r="B105" s="317"/>
      <c r="C105" s="317"/>
      <c r="D105" s="317"/>
      <c r="E105" s="283" t="s">
        <v>7</v>
      </c>
      <c r="F105" s="284"/>
      <c r="G105" s="163">
        <v>26440</v>
      </c>
      <c r="H105" s="163">
        <v>26440</v>
      </c>
      <c r="I105" s="163">
        <v>26440</v>
      </c>
      <c r="J105" s="163">
        <v>26440</v>
      </c>
    </row>
    <row r="106" spans="1:10">
      <c r="A106" s="317" t="s">
        <v>63</v>
      </c>
      <c r="B106" s="317"/>
      <c r="C106" s="317"/>
      <c r="D106" s="317"/>
      <c r="E106" s="283" t="s">
        <v>7</v>
      </c>
      <c r="F106" s="284"/>
      <c r="G106" s="163">
        <v>14320</v>
      </c>
      <c r="H106" s="163">
        <v>14320</v>
      </c>
      <c r="I106" s="163">
        <v>14320</v>
      </c>
      <c r="J106" s="163">
        <v>14320</v>
      </c>
    </row>
    <row r="107" spans="1:10" ht="31.2" customHeight="1">
      <c r="A107" s="383" t="s">
        <v>336</v>
      </c>
      <c r="B107" s="384"/>
      <c r="C107" s="384"/>
      <c r="D107" s="385"/>
      <c r="E107" s="283" t="s">
        <v>10</v>
      </c>
      <c r="F107" s="284"/>
      <c r="G107" s="223">
        <v>57.65</v>
      </c>
      <c r="H107" s="223">
        <f>('приложение 1'!L24+'приложение 1'!L41+'приложение 1'!L75)/'приложение 1'!L16*100</f>
        <v>55.934596673060646</v>
      </c>
      <c r="I107" s="223">
        <f>('приложение 1'!P24+'приложение 1'!P41+'приложение 1'!P75)/'приложение 1'!P16*100</f>
        <v>58.808242474206196</v>
      </c>
      <c r="J107" s="223">
        <f>('приложение 1'!Q24+'приложение 1'!Q41+'приложение 1'!Q75)/'приложение 1'!Q16*100</f>
        <v>59.414249198965408</v>
      </c>
    </row>
    <row r="108" spans="1:10" ht="32.4" customHeight="1">
      <c r="A108" s="351" t="s">
        <v>337</v>
      </c>
      <c r="B108" s="294"/>
      <c r="C108" s="294"/>
      <c r="D108" s="294"/>
      <c r="E108" s="283" t="s">
        <v>11</v>
      </c>
      <c r="F108" s="284"/>
      <c r="G108" s="215">
        <v>4002.29</v>
      </c>
      <c r="H108" s="215">
        <v>4002.29</v>
      </c>
      <c r="I108" s="215">
        <v>4002.29</v>
      </c>
      <c r="J108" s="215">
        <v>4002.29</v>
      </c>
    </row>
    <row r="109" spans="1:10" ht="34.950000000000003" customHeight="1">
      <c r="A109" s="351" t="s">
        <v>338</v>
      </c>
      <c r="B109" s="294"/>
      <c r="C109" s="294"/>
      <c r="D109" s="294"/>
      <c r="E109" s="283" t="s">
        <v>11</v>
      </c>
      <c r="F109" s="284"/>
      <c r="G109" s="170">
        <v>0</v>
      </c>
      <c r="H109" s="27">
        <v>0</v>
      </c>
      <c r="I109" s="56">
        <v>0</v>
      </c>
      <c r="J109" s="56">
        <v>0</v>
      </c>
    </row>
    <row r="110" spans="1:10" ht="34.5" customHeight="1">
      <c r="A110" s="181"/>
      <c r="B110" s="181"/>
      <c r="C110" s="181"/>
      <c r="D110" s="181"/>
      <c r="E110" s="228"/>
      <c r="F110" s="228"/>
      <c r="G110" s="228"/>
      <c r="H110" s="33"/>
      <c r="I110" s="57"/>
      <c r="J110" s="57"/>
    </row>
    <row r="111" spans="1:10" ht="34.5" customHeight="1">
      <c r="A111" s="181"/>
      <c r="B111" s="181"/>
      <c r="C111" s="181"/>
      <c r="D111" s="181"/>
      <c r="E111" s="231"/>
      <c r="F111" s="231"/>
      <c r="G111" s="231"/>
      <c r="H111" s="33"/>
      <c r="I111" s="57"/>
      <c r="J111" s="57"/>
    </row>
    <row r="112" spans="1:10" ht="34.5" customHeight="1">
      <c r="A112" s="181"/>
      <c r="B112" s="181"/>
      <c r="C112" s="181"/>
      <c r="D112" s="181"/>
      <c r="E112" s="228"/>
      <c r="F112" s="228"/>
      <c r="G112" s="228"/>
      <c r="H112" s="33"/>
      <c r="I112" s="57"/>
      <c r="J112" s="57"/>
    </row>
    <row r="113" spans="1:23" ht="20.25" customHeight="1">
      <c r="A113" s="181"/>
      <c r="B113" s="181"/>
      <c r="C113" s="181"/>
      <c r="D113" s="181"/>
      <c r="E113" s="174"/>
      <c r="F113" s="174"/>
      <c r="G113" s="174"/>
      <c r="H113" s="33"/>
      <c r="I113" s="57"/>
      <c r="J113" s="57"/>
    </row>
    <row r="114" spans="1:23" ht="15" customHeight="1">
      <c r="A114" s="363" t="s">
        <v>212</v>
      </c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4"/>
      <c r="O114" s="364"/>
      <c r="P114" s="256"/>
      <c r="Q114" s="257"/>
    </row>
    <row r="115" spans="1:23" ht="3" hidden="1" customHeight="1">
      <c r="A115" s="258"/>
      <c r="B115" s="259"/>
      <c r="C115" s="259"/>
      <c r="D115" s="259"/>
      <c r="E115" s="259"/>
      <c r="F115" s="259"/>
      <c r="G115" s="259"/>
      <c r="H115" s="259"/>
      <c r="I115" s="259"/>
      <c r="J115" s="259"/>
      <c r="K115" s="259"/>
      <c r="L115" s="33"/>
      <c r="M115" s="33"/>
      <c r="N115" s="33"/>
      <c r="O115" s="33"/>
      <c r="P115" s="33"/>
      <c r="Q115" s="260"/>
    </row>
    <row r="116" spans="1:23" ht="16.5" customHeight="1">
      <c r="A116" s="352" t="s">
        <v>25</v>
      </c>
      <c r="B116" s="353"/>
      <c r="C116" s="301" t="s">
        <v>253</v>
      </c>
      <c r="D116" s="365" t="s">
        <v>252</v>
      </c>
      <c r="E116" s="366"/>
      <c r="F116" s="366"/>
      <c r="G116" s="298" t="s">
        <v>254</v>
      </c>
      <c r="H116" s="299"/>
      <c r="I116" s="299"/>
      <c r="J116" s="299"/>
      <c r="K116" s="299"/>
      <c r="L116" s="299"/>
      <c r="M116" s="299"/>
      <c r="N116" s="299"/>
      <c r="O116" s="299"/>
      <c r="P116" s="299"/>
      <c r="Q116" s="300"/>
    </row>
    <row r="117" spans="1:23" ht="16.5" customHeight="1">
      <c r="A117" s="354"/>
      <c r="B117" s="355"/>
      <c r="C117" s="302"/>
      <c r="D117" s="367"/>
      <c r="E117" s="368"/>
      <c r="F117" s="368"/>
      <c r="G117" s="301" t="s">
        <v>339</v>
      </c>
      <c r="H117" s="371" t="s">
        <v>24</v>
      </c>
      <c r="I117" s="372"/>
      <c r="J117" s="372"/>
      <c r="K117" s="372"/>
      <c r="L117" s="372"/>
      <c r="M117" s="372"/>
      <c r="N117" s="372"/>
      <c r="O117" s="373"/>
      <c r="P117" s="301" t="s">
        <v>340</v>
      </c>
      <c r="Q117" s="301" t="s">
        <v>341</v>
      </c>
    </row>
    <row r="118" spans="1:23" ht="36" customHeight="1">
      <c r="A118" s="354"/>
      <c r="B118" s="355"/>
      <c r="C118" s="302"/>
      <c r="D118" s="367"/>
      <c r="E118" s="368"/>
      <c r="F118" s="368"/>
      <c r="G118" s="302"/>
      <c r="H118" s="304" t="s">
        <v>255</v>
      </c>
      <c r="I118" s="304" t="s">
        <v>275</v>
      </c>
      <c r="J118" s="374" t="s">
        <v>256</v>
      </c>
      <c r="K118" s="285" t="s">
        <v>257</v>
      </c>
      <c r="L118" s="285"/>
      <c r="M118" s="285"/>
      <c r="N118" s="285"/>
      <c r="O118" s="285"/>
      <c r="P118" s="302"/>
      <c r="Q118" s="302"/>
    </row>
    <row r="119" spans="1:23" ht="16.5" customHeight="1">
      <c r="A119" s="354"/>
      <c r="B119" s="355"/>
      <c r="C119" s="302"/>
      <c r="D119" s="367"/>
      <c r="E119" s="368"/>
      <c r="F119" s="368"/>
      <c r="G119" s="302"/>
      <c r="H119" s="304"/>
      <c r="I119" s="304"/>
      <c r="J119" s="375"/>
      <c r="K119" s="374" t="s">
        <v>105</v>
      </c>
      <c r="L119" s="298" t="s">
        <v>24</v>
      </c>
      <c r="M119" s="299"/>
      <c r="N119" s="299"/>
      <c r="O119" s="300"/>
      <c r="P119" s="302"/>
      <c r="Q119" s="302"/>
    </row>
    <row r="120" spans="1:23" ht="102" customHeight="1">
      <c r="A120" s="354"/>
      <c r="B120" s="355"/>
      <c r="C120" s="302"/>
      <c r="D120" s="369"/>
      <c r="E120" s="370"/>
      <c r="F120" s="370"/>
      <c r="G120" s="303"/>
      <c r="H120" s="304"/>
      <c r="I120" s="304"/>
      <c r="J120" s="376"/>
      <c r="K120" s="376"/>
      <c r="L120" s="239" t="s">
        <v>258</v>
      </c>
      <c r="M120" s="241" t="s">
        <v>259</v>
      </c>
      <c r="N120" s="241" t="s">
        <v>260</v>
      </c>
      <c r="O120" s="241" t="s">
        <v>344</v>
      </c>
      <c r="P120" s="303"/>
      <c r="Q120" s="303"/>
    </row>
    <row r="121" spans="1:23">
      <c r="A121" s="379">
        <v>1</v>
      </c>
      <c r="B121" s="379"/>
      <c r="C121" s="241">
        <v>2</v>
      </c>
      <c r="D121" s="307">
        <v>3</v>
      </c>
      <c r="E121" s="319"/>
      <c r="F121" s="319"/>
      <c r="G121" s="241">
        <v>4</v>
      </c>
      <c r="H121" s="241">
        <v>5</v>
      </c>
      <c r="I121" s="241">
        <v>6</v>
      </c>
      <c r="J121" s="239">
        <v>7</v>
      </c>
      <c r="K121" s="239">
        <v>8</v>
      </c>
      <c r="L121" s="239">
        <v>9</v>
      </c>
      <c r="M121" s="240">
        <v>10</v>
      </c>
      <c r="N121" s="240">
        <v>11</v>
      </c>
      <c r="O121" s="240">
        <v>12</v>
      </c>
      <c r="P121" s="243">
        <v>13</v>
      </c>
      <c r="Q121" s="243">
        <v>14</v>
      </c>
    </row>
    <row r="122" spans="1:23" s="160" customFormat="1" ht="31.5" customHeight="1">
      <c r="A122" s="380" t="s">
        <v>261</v>
      </c>
      <c r="B122" s="381"/>
      <c r="C122" s="159" t="s">
        <v>262</v>
      </c>
      <c r="D122" s="380" t="s">
        <v>263</v>
      </c>
      <c r="E122" s="417"/>
      <c r="F122" s="417"/>
      <c r="G122" s="217">
        <f>G125+G126+G127</f>
        <v>42344283.840000004</v>
      </c>
      <c r="H122" s="217">
        <f>H125</f>
        <v>36802500</v>
      </c>
      <c r="I122" s="217">
        <f>I126</f>
        <v>3575983.84</v>
      </c>
      <c r="J122" s="217"/>
      <c r="K122" s="217">
        <f>K125+K127</f>
        <v>1965800</v>
      </c>
      <c r="L122" s="217"/>
      <c r="M122" s="217"/>
      <c r="N122" s="217">
        <f>N125</f>
        <v>1665800</v>
      </c>
      <c r="O122" s="217">
        <f>O127</f>
        <v>300000</v>
      </c>
      <c r="P122" s="59">
        <f>P125+P126</f>
        <v>40029000</v>
      </c>
      <c r="Q122" s="59">
        <f>Q125+Q126</f>
        <v>41446400</v>
      </c>
      <c r="W122" s="167"/>
    </row>
    <row r="123" spans="1:23" ht="13.95" customHeight="1">
      <c r="A123" s="415" t="s">
        <v>24</v>
      </c>
      <c r="B123" s="416"/>
      <c r="C123" s="28"/>
      <c r="D123" s="286"/>
      <c r="E123" s="287"/>
      <c r="F123" s="287"/>
      <c r="G123" s="164"/>
      <c r="H123" s="164"/>
      <c r="I123" s="164"/>
      <c r="J123" s="162"/>
      <c r="K123" s="162"/>
      <c r="L123" s="162"/>
      <c r="M123" s="163"/>
      <c r="N123" s="163"/>
      <c r="O123" s="163"/>
      <c r="P123" s="243"/>
      <c r="Q123" s="243"/>
    </row>
    <row r="124" spans="1:23" ht="13.2" customHeight="1">
      <c r="A124" s="377" t="s">
        <v>266</v>
      </c>
      <c r="B124" s="378"/>
      <c r="C124" s="28" t="s">
        <v>267</v>
      </c>
      <c r="D124" s="286">
        <v>120</v>
      </c>
      <c r="E124" s="287"/>
      <c r="F124" s="287"/>
      <c r="G124" s="162">
        <f>K124</f>
        <v>0</v>
      </c>
      <c r="H124" s="242" t="s">
        <v>263</v>
      </c>
      <c r="I124" s="242" t="s">
        <v>263</v>
      </c>
      <c r="J124" s="242" t="s">
        <v>263</v>
      </c>
      <c r="K124" s="162">
        <f>L124</f>
        <v>0</v>
      </c>
      <c r="L124" s="162"/>
      <c r="M124" s="242" t="s">
        <v>263</v>
      </c>
      <c r="N124" s="242" t="s">
        <v>263</v>
      </c>
      <c r="O124" s="242" t="s">
        <v>263</v>
      </c>
      <c r="P124" s="58"/>
      <c r="Q124" s="58"/>
    </row>
    <row r="125" spans="1:23" ht="15.6" customHeight="1">
      <c r="A125" s="377" t="s">
        <v>264</v>
      </c>
      <c r="B125" s="378"/>
      <c r="C125" s="28" t="s">
        <v>265</v>
      </c>
      <c r="D125" s="286">
        <v>130</v>
      </c>
      <c r="E125" s="287"/>
      <c r="F125" s="287"/>
      <c r="G125" s="162">
        <f>H125+K125</f>
        <v>38468300</v>
      </c>
      <c r="H125" s="58">
        <f>'приложение 1'!M16+'приложение 1'!N16</f>
        <v>36802500</v>
      </c>
      <c r="I125" s="242" t="s">
        <v>263</v>
      </c>
      <c r="J125" s="242" t="s">
        <v>263</v>
      </c>
      <c r="K125" s="162">
        <f>M125+N125</f>
        <v>1665800</v>
      </c>
      <c r="L125" s="242" t="s">
        <v>263</v>
      </c>
      <c r="M125" s="162"/>
      <c r="N125" s="162">
        <v>1665800</v>
      </c>
      <c r="O125" s="242" t="s">
        <v>263</v>
      </c>
      <c r="P125" s="58">
        <f>'приложение 1'!P16-'приложение 1'!P65</f>
        <v>38034100</v>
      </c>
      <c r="Q125" s="58">
        <f>'приложение 1'!Q16-'приложение 1'!Q65</f>
        <v>39451500</v>
      </c>
    </row>
    <row r="126" spans="1:23" ht="24" customHeight="1">
      <c r="A126" s="377" t="s">
        <v>268</v>
      </c>
      <c r="B126" s="378"/>
      <c r="C126" s="28" t="s">
        <v>269</v>
      </c>
      <c r="D126" s="286" t="s">
        <v>377</v>
      </c>
      <c r="E126" s="287"/>
      <c r="F126" s="287"/>
      <c r="G126" s="162">
        <f>I126</f>
        <v>3575983.84</v>
      </c>
      <c r="H126" s="242" t="s">
        <v>263</v>
      </c>
      <c r="I126" s="281">
        <f>3917550.3-341566.46</f>
        <v>3575983.84</v>
      </c>
      <c r="J126" s="242" t="s">
        <v>263</v>
      </c>
      <c r="K126" s="242" t="s">
        <v>263</v>
      </c>
      <c r="L126" s="242" t="s">
        <v>263</v>
      </c>
      <c r="M126" s="242" t="s">
        <v>263</v>
      </c>
      <c r="N126" s="242" t="s">
        <v>263</v>
      </c>
      <c r="O126" s="242" t="s">
        <v>263</v>
      </c>
      <c r="P126" s="58">
        <f>'приложение 1'!P66</f>
        <v>1994900</v>
      </c>
      <c r="Q126" s="58">
        <f>'приложение 1'!Q66</f>
        <v>1994900</v>
      </c>
    </row>
    <row r="127" spans="1:23" ht="18" customHeight="1">
      <c r="A127" s="377" t="s">
        <v>271</v>
      </c>
      <c r="B127" s="378"/>
      <c r="C127" s="28" t="s">
        <v>270</v>
      </c>
      <c r="D127" s="286">
        <v>180</v>
      </c>
      <c r="E127" s="287"/>
      <c r="F127" s="287"/>
      <c r="G127" s="162">
        <f>K127</f>
        <v>300000</v>
      </c>
      <c r="H127" s="242" t="s">
        <v>263</v>
      </c>
      <c r="I127" s="242" t="s">
        <v>263</v>
      </c>
      <c r="J127" s="242" t="s">
        <v>263</v>
      </c>
      <c r="K127" s="58">
        <v>300000</v>
      </c>
      <c r="L127" s="242" t="s">
        <v>263</v>
      </c>
      <c r="M127" s="242" t="s">
        <v>263</v>
      </c>
      <c r="N127" s="242" t="s">
        <v>263</v>
      </c>
      <c r="O127" s="162">
        <v>300000</v>
      </c>
      <c r="P127" s="58"/>
      <c r="Q127" s="58"/>
    </row>
    <row r="128" spans="1:23" s="191" customFormat="1" ht="0.6" customHeight="1">
      <c r="A128" s="192"/>
      <c r="B128" s="192"/>
      <c r="C128" s="193"/>
      <c r="D128" s="194"/>
      <c r="E128" s="194"/>
      <c r="F128" s="194"/>
      <c r="G128" s="193"/>
      <c r="H128" s="193"/>
      <c r="I128" s="195"/>
      <c r="J128" s="195"/>
      <c r="K128" s="195"/>
      <c r="L128" s="195"/>
      <c r="M128" s="195"/>
      <c r="N128" s="195"/>
      <c r="O128" s="195"/>
    </row>
    <row r="129" spans="1:17" s="191" customFormat="1" ht="10.199999999999999" customHeight="1">
      <c r="A129" s="192"/>
      <c r="B129" s="192"/>
      <c r="C129" s="193"/>
      <c r="D129" s="194"/>
      <c r="E129" s="194"/>
      <c r="F129" s="194"/>
      <c r="G129" s="193"/>
      <c r="H129" s="193"/>
      <c r="I129" s="195"/>
      <c r="J129" s="195"/>
      <c r="K129" s="195"/>
      <c r="L129" s="195"/>
      <c r="M129" s="195"/>
      <c r="N129" s="195"/>
      <c r="O129" s="195"/>
    </row>
    <row r="130" spans="1:17" ht="14.4" customHeight="1">
      <c r="A130" s="306" t="s">
        <v>25</v>
      </c>
      <c r="B130" s="306"/>
      <c r="C130" s="304" t="s">
        <v>253</v>
      </c>
      <c r="D130" s="304" t="s">
        <v>252</v>
      </c>
      <c r="E130" s="304"/>
      <c r="F130" s="304"/>
      <c r="G130" s="285" t="s">
        <v>254</v>
      </c>
      <c r="H130" s="285"/>
      <c r="I130" s="285"/>
      <c r="J130" s="285"/>
      <c r="K130" s="285"/>
      <c r="L130" s="285"/>
      <c r="M130" s="285"/>
      <c r="N130" s="285"/>
      <c r="O130" s="285"/>
      <c r="P130" s="285"/>
      <c r="Q130" s="285"/>
    </row>
    <row r="131" spans="1:17" ht="13.2" customHeight="1">
      <c r="A131" s="306"/>
      <c r="B131" s="306"/>
      <c r="C131" s="304"/>
      <c r="D131" s="304"/>
      <c r="E131" s="304"/>
      <c r="F131" s="304"/>
      <c r="G131" s="282" t="s">
        <v>339</v>
      </c>
      <c r="H131" s="402" t="s">
        <v>24</v>
      </c>
      <c r="I131" s="403"/>
      <c r="J131" s="403"/>
      <c r="K131" s="403"/>
      <c r="L131" s="403"/>
      <c r="M131" s="403"/>
      <c r="N131" s="403"/>
      <c r="O131" s="404"/>
      <c r="P131" s="282" t="s">
        <v>342</v>
      </c>
      <c r="Q131" s="282" t="s">
        <v>343</v>
      </c>
    </row>
    <row r="132" spans="1:17" ht="37.5" customHeight="1">
      <c r="A132" s="306"/>
      <c r="B132" s="306"/>
      <c r="C132" s="304"/>
      <c r="D132" s="304"/>
      <c r="E132" s="304"/>
      <c r="F132" s="304"/>
      <c r="G132" s="282"/>
      <c r="H132" s="304" t="s">
        <v>255</v>
      </c>
      <c r="I132" s="304" t="s">
        <v>275</v>
      </c>
      <c r="J132" s="285" t="s">
        <v>256</v>
      </c>
      <c r="K132" s="285" t="s">
        <v>257</v>
      </c>
      <c r="L132" s="285"/>
      <c r="M132" s="285"/>
      <c r="N132" s="285"/>
      <c r="O132" s="285"/>
      <c r="P132" s="282"/>
      <c r="Q132" s="282"/>
    </row>
    <row r="133" spans="1:17" ht="21.75" customHeight="1">
      <c r="A133" s="306"/>
      <c r="B133" s="306"/>
      <c r="C133" s="304"/>
      <c r="D133" s="304"/>
      <c r="E133" s="304"/>
      <c r="F133" s="304"/>
      <c r="G133" s="282"/>
      <c r="H133" s="304"/>
      <c r="I133" s="304"/>
      <c r="J133" s="285"/>
      <c r="K133" s="285" t="s">
        <v>105</v>
      </c>
      <c r="L133" s="285" t="s">
        <v>24</v>
      </c>
      <c r="M133" s="285"/>
      <c r="N133" s="285"/>
      <c r="O133" s="285"/>
      <c r="P133" s="282"/>
      <c r="Q133" s="282"/>
    </row>
    <row r="134" spans="1:17" ht="55.2" customHeight="1">
      <c r="A134" s="306"/>
      <c r="B134" s="306"/>
      <c r="C134" s="304"/>
      <c r="D134" s="304"/>
      <c r="E134" s="304"/>
      <c r="F134" s="304"/>
      <c r="G134" s="282"/>
      <c r="H134" s="304"/>
      <c r="I134" s="304"/>
      <c r="J134" s="285"/>
      <c r="K134" s="285"/>
      <c r="L134" s="188" t="s">
        <v>258</v>
      </c>
      <c r="M134" s="240" t="s">
        <v>345</v>
      </c>
      <c r="N134" s="190" t="s">
        <v>260</v>
      </c>
      <c r="O134" s="184" t="s">
        <v>344</v>
      </c>
      <c r="P134" s="282"/>
      <c r="Q134" s="282"/>
    </row>
    <row r="135" spans="1:17" ht="13.2" customHeight="1">
      <c r="A135" s="379">
        <v>1</v>
      </c>
      <c r="B135" s="379"/>
      <c r="C135" s="241">
        <v>2</v>
      </c>
      <c r="D135" s="304">
        <v>3</v>
      </c>
      <c r="E135" s="304"/>
      <c r="F135" s="304"/>
      <c r="G135" s="238">
        <v>4</v>
      </c>
      <c r="H135" s="241">
        <v>5</v>
      </c>
      <c r="I135" s="241">
        <v>6</v>
      </c>
      <c r="J135" s="239">
        <v>7</v>
      </c>
      <c r="K135" s="239">
        <v>8</v>
      </c>
      <c r="L135" s="249">
        <v>9</v>
      </c>
      <c r="M135" s="250">
        <v>10</v>
      </c>
      <c r="N135" s="250">
        <v>11</v>
      </c>
      <c r="O135" s="250">
        <v>12</v>
      </c>
      <c r="P135" s="201">
        <v>13</v>
      </c>
      <c r="Q135" s="201">
        <v>14</v>
      </c>
    </row>
    <row r="136" spans="1:17" ht="21" customHeight="1">
      <c r="A136" s="382" t="s">
        <v>272</v>
      </c>
      <c r="B136" s="382"/>
      <c r="C136" s="251" t="s">
        <v>273</v>
      </c>
      <c r="D136" s="414" t="s">
        <v>263</v>
      </c>
      <c r="E136" s="414"/>
      <c r="F136" s="414"/>
      <c r="G136" s="252">
        <f>H136+I136+J136+K136</f>
        <v>42578968.79999999</v>
      </c>
      <c r="H136" s="253">
        <f>H137+H139+H140+H141+H142</f>
        <v>36805173.449999996</v>
      </c>
      <c r="I136" s="253">
        <f t="shared" ref="I136:J136" si="2">I137+I139+I140+I141+I142</f>
        <v>3575983.84</v>
      </c>
      <c r="J136" s="253">
        <f t="shared" si="2"/>
        <v>0</v>
      </c>
      <c r="K136" s="254">
        <f>SUM(L136:O136)</f>
        <v>2197811.5099999998</v>
      </c>
      <c r="L136" s="255">
        <f t="shared" ref="L136:Q136" si="3">L137+L139+L140+L141+L142</f>
        <v>0</v>
      </c>
      <c r="M136" s="255">
        <f t="shared" si="3"/>
        <v>0</v>
      </c>
      <c r="N136" s="255">
        <f t="shared" si="3"/>
        <v>1897811.51</v>
      </c>
      <c r="O136" s="255">
        <f t="shared" si="3"/>
        <v>300000</v>
      </c>
      <c r="P136" s="199">
        <f t="shared" si="3"/>
        <v>40029000</v>
      </c>
      <c r="Q136" s="199">
        <f t="shared" si="3"/>
        <v>41446400</v>
      </c>
    </row>
    <row r="137" spans="1:17" ht="27.6" customHeight="1">
      <c r="A137" s="336" t="s">
        <v>274</v>
      </c>
      <c r="B137" s="336"/>
      <c r="C137" s="28" t="s">
        <v>276</v>
      </c>
      <c r="D137" s="396"/>
      <c r="E137" s="396"/>
      <c r="F137" s="396"/>
      <c r="G137" s="200">
        <f>H137+I137+J137+K137</f>
        <v>31043655.620000001</v>
      </c>
      <c r="H137" s="162">
        <f>'приложение 1'!L24+'приложение 1'!L26+'приложение 1'!L28+'приложение 1'!L41+'приложение 1'!L43+'приложение 1'!K26</f>
        <v>29637844.109999999</v>
      </c>
      <c r="I137" s="162"/>
      <c r="J137" s="162"/>
      <c r="K137" s="162">
        <f>SUM(L137:O137)</f>
        <v>1405811.51</v>
      </c>
      <c r="L137" s="162"/>
      <c r="M137" s="162"/>
      <c r="N137" s="162">
        <f>1203800+'приложение 1'!K75+'приложение 1'!K76</f>
        <v>1405811.51</v>
      </c>
      <c r="O137" s="162"/>
      <c r="P137" s="199">
        <f>'приложение 1'!P24+'приложение 1'!P26+'приложение 1'!P28+'приложение 1'!P40+'приложение 1'!P42+'приложение 1'!P75+'приложение 1'!P76</f>
        <v>30651500</v>
      </c>
      <c r="Q137" s="199">
        <f>'приложение 1'!Q24+'приложение 1'!Q26+'приложение 1'!Q28+'приложение 1'!Q40+'приложение 1'!Q42+'приложение 1'!Q75+'приложение 1'!Q76</f>
        <v>32063800</v>
      </c>
    </row>
    <row r="138" spans="1:17" ht="26.4" customHeight="1">
      <c r="A138" s="351" t="s">
        <v>277</v>
      </c>
      <c r="B138" s="351"/>
      <c r="C138" s="28" t="s">
        <v>136</v>
      </c>
      <c r="D138" s="396"/>
      <c r="E138" s="396"/>
      <c r="F138" s="396"/>
      <c r="G138" s="200">
        <f>H138+I138+J138+K138</f>
        <v>31039952.390000001</v>
      </c>
      <c r="H138" s="162">
        <f>'приложение 1'!L24+'приложение 1'!L28+'приложение 1'!L41+'приложение 1'!L43</f>
        <v>29634140.879999999</v>
      </c>
      <c r="I138" s="162">
        <v>0</v>
      </c>
      <c r="J138" s="162"/>
      <c r="K138" s="162">
        <f t="shared" ref="K138:K149" si="4">SUM(L138:O138)</f>
        <v>1405811.51</v>
      </c>
      <c r="L138" s="162"/>
      <c r="M138" s="162"/>
      <c r="N138" s="162">
        <f>1203800+'приложение 1'!K75+'приложение 1'!K76</f>
        <v>1405811.51</v>
      </c>
      <c r="O138" s="162"/>
      <c r="P138" s="199">
        <f>'приложение 1'!P24+'приложение 1'!P28+'приложение 1'!P40+'приложение 1'!P43+'приложение 1'!P75+'приложение 1'!P76</f>
        <v>30649500</v>
      </c>
      <c r="Q138" s="199">
        <f>'приложение 1'!Q24+'приложение 1'!Q28+'приложение 1'!Q40+'приложение 1'!Q43+'приложение 1'!Q75+'приложение 1'!Q76</f>
        <v>32061800</v>
      </c>
    </row>
    <row r="139" spans="1:17" s="33" customFormat="1" ht="25.2" customHeight="1">
      <c r="A139" s="336" t="s">
        <v>346</v>
      </c>
      <c r="B139" s="336"/>
      <c r="C139" s="28" t="s">
        <v>278</v>
      </c>
      <c r="D139" s="396"/>
      <c r="E139" s="396"/>
      <c r="F139" s="396"/>
      <c r="G139" s="200">
        <f>H139+I139+J139+K139</f>
        <v>2136270.2200000002</v>
      </c>
      <c r="H139" s="162">
        <f>'приложение 1'!L62+'приложение 1'!K62</f>
        <v>2136270.2200000002</v>
      </c>
      <c r="I139" s="162">
        <v>0</v>
      </c>
      <c r="J139" s="162"/>
      <c r="K139" s="162">
        <f t="shared" si="4"/>
        <v>0</v>
      </c>
      <c r="L139" s="162"/>
      <c r="M139" s="162"/>
      <c r="N139" s="162"/>
      <c r="O139" s="162"/>
      <c r="P139" s="199">
        <v>2135300</v>
      </c>
      <c r="Q139" s="199">
        <v>2135300</v>
      </c>
    </row>
    <row r="140" spans="1:17" s="33" customFormat="1" ht="25.95" customHeight="1">
      <c r="A140" s="336" t="s">
        <v>349</v>
      </c>
      <c r="B140" s="336"/>
      <c r="C140" s="28" t="s">
        <v>279</v>
      </c>
      <c r="D140" s="396"/>
      <c r="E140" s="396"/>
      <c r="F140" s="396"/>
      <c r="G140" s="200">
        <f t="shared" ref="G138:G150" si="5">H140+I140+J140+K140</f>
        <v>0</v>
      </c>
      <c r="H140" s="162">
        <v>0</v>
      </c>
      <c r="I140" s="162">
        <v>0</v>
      </c>
      <c r="J140" s="162"/>
      <c r="K140" s="162">
        <f t="shared" si="4"/>
        <v>0</v>
      </c>
      <c r="L140" s="162"/>
      <c r="M140" s="162"/>
      <c r="N140" s="162"/>
      <c r="O140" s="162"/>
      <c r="P140" s="199"/>
      <c r="Q140" s="199"/>
    </row>
    <row r="141" spans="1:17" s="33" customFormat="1" ht="31.5" customHeight="1">
      <c r="A141" s="336" t="s">
        <v>280</v>
      </c>
      <c r="B141" s="336"/>
      <c r="C141" s="28" t="s">
        <v>281</v>
      </c>
      <c r="D141" s="396"/>
      <c r="E141" s="396"/>
      <c r="F141" s="396"/>
      <c r="G141" s="200">
        <f t="shared" si="5"/>
        <v>0</v>
      </c>
      <c r="H141" s="162">
        <v>0</v>
      </c>
      <c r="I141" s="162">
        <v>0</v>
      </c>
      <c r="J141" s="162"/>
      <c r="K141" s="162">
        <f t="shared" si="4"/>
        <v>0</v>
      </c>
      <c r="L141" s="162"/>
      <c r="M141" s="162"/>
      <c r="N141" s="162"/>
      <c r="O141" s="162"/>
      <c r="P141" s="199"/>
      <c r="Q141" s="199"/>
    </row>
    <row r="142" spans="1:17" s="33" customFormat="1" ht="25.2" customHeight="1">
      <c r="A142" s="336" t="s">
        <v>347</v>
      </c>
      <c r="B142" s="336"/>
      <c r="C142" s="28" t="s">
        <v>282</v>
      </c>
      <c r="D142" s="396" t="s">
        <v>283</v>
      </c>
      <c r="E142" s="396"/>
      <c r="F142" s="396"/>
      <c r="G142" s="200">
        <f>H142+I142+J142+K142</f>
        <v>9399042.9600000009</v>
      </c>
      <c r="H142" s="162">
        <f>'приложение 1'!L29+'приложение 1'!L31+'приложение 1'!L33+'приложение 1'!L35+'приложение 1'!L44+'приложение 1'!L46+'приложение 1'!L50+'приложение 1'!L55+'приложение 1'!L58+'приложение 1'!L60</f>
        <v>5031059.12</v>
      </c>
      <c r="I142" s="162">
        <f>3806400+111150.3-341566.46</f>
        <v>3575983.84</v>
      </c>
      <c r="J142" s="162"/>
      <c r="K142" s="162">
        <f t="shared" si="4"/>
        <v>792000</v>
      </c>
      <c r="L142" s="162"/>
      <c r="M142" s="162"/>
      <c r="N142" s="162">
        <f>462000+'приложение 1'!K80</f>
        <v>492000</v>
      </c>
      <c r="O142" s="162">
        <v>300000</v>
      </c>
      <c r="P142" s="199">
        <f>'приложение 1'!P29+'приложение 1'!P31+'приложение 1'!P33+'приложение 1'!P35+'приложение 1'!P44+'приложение 1'!P46+'приложение 1'!P50+'приложение 1'!P55+'приложение 1'!P58+'приложение 1'!P60+'приложение 1'!P71+'приложение 1'!P77+'приложение 1'!P78+'приложение 1'!P79+'приложение 1'!P80+'приложение 1'!P81+'приложение 1'!P82</f>
        <v>7242200</v>
      </c>
      <c r="Q142" s="199">
        <f>'приложение 1'!Q29+'приложение 1'!Q31+'приложение 1'!Q33+'приложение 1'!Q35+'приложение 1'!Q44+'приложение 1'!Q46+'приложение 1'!Q50+'приложение 1'!Q55+'приложение 1'!Q58+'приложение 1'!Q60+'приложение 1'!Q71+'приложение 1'!Q77+'приложение 1'!Q78+'приложение 1'!Q79+'приложение 1'!Q80+'приложение 1'!Q81+'приложение 1'!Q82</f>
        <v>7247300</v>
      </c>
    </row>
    <row r="143" spans="1:17" s="167" customFormat="1" ht="31.5" customHeight="1">
      <c r="A143" s="407" t="s">
        <v>284</v>
      </c>
      <c r="B143" s="407"/>
      <c r="C143" s="159" t="s">
        <v>285</v>
      </c>
      <c r="D143" s="398" t="s">
        <v>283</v>
      </c>
      <c r="E143" s="398"/>
      <c r="F143" s="398"/>
      <c r="G143" s="200">
        <f t="shared" si="5"/>
        <v>0</v>
      </c>
      <c r="H143" s="59">
        <f>H144+H145</f>
        <v>0</v>
      </c>
      <c r="I143" s="59">
        <v>0</v>
      </c>
      <c r="J143" s="59">
        <v>0</v>
      </c>
      <c r="K143" s="198">
        <v>0</v>
      </c>
      <c r="L143" s="59">
        <v>0</v>
      </c>
      <c r="M143" s="59">
        <v>0</v>
      </c>
      <c r="N143" s="59">
        <v>0</v>
      </c>
      <c r="O143" s="59">
        <v>0</v>
      </c>
      <c r="P143" s="202">
        <v>0</v>
      </c>
      <c r="Q143" s="202">
        <v>0</v>
      </c>
    </row>
    <row r="144" spans="1:17" s="33" customFormat="1" ht="13.95" customHeight="1">
      <c r="A144" s="413" t="s">
        <v>286</v>
      </c>
      <c r="B144" s="413"/>
      <c r="C144" s="168" t="s">
        <v>154</v>
      </c>
      <c r="D144" s="405"/>
      <c r="E144" s="405"/>
      <c r="F144" s="405"/>
      <c r="G144" s="200">
        <f t="shared" si="5"/>
        <v>0</v>
      </c>
      <c r="H144" s="169">
        <v>0</v>
      </c>
      <c r="I144" s="169"/>
      <c r="J144" s="169"/>
      <c r="K144" s="162">
        <f t="shared" si="4"/>
        <v>0</v>
      </c>
      <c r="L144" s="169"/>
      <c r="M144" s="169"/>
      <c r="N144" s="169"/>
      <c r="O144" s="169"/>
      <c r="P144" s="199"/>
      <c r="Q144" s="199"/>
    </row>
    <row r="145" spans="1:17" s="33" customFormat="1" ht="16.8" customHeight="1">
      <c r="A145" s="336" t="s">
        <v>287</v>
      </c>
      <c r="B145" s="336"/>
      <c r="C145" s="28" t="s">
        <v>288</v>
      </c>
      <c r="D145" s="396"/>
      <c r="E145" s="396"/>
      <c r="F145" s="396"/>
      <c r="G145" s="200">
        <f t="shared" si="5"/>
        <v>0</v>
      </c>
      <c r="H145" s="58"/>
      <c r="I145" s="58"/>
      <c r="J145" s="58"/>
      <c r="K145" s="162">
        <f t="shared" si="4"/>
        <v>0</v>
      </c>
      <c r="L145" s="58"/>
      <c r="M145" s="58"/>
      <c r="N145" s="58"/>
      <c r="O145" s="58"/>
      <c r="P145" s="199"/>
      <c r="Q145" s="199"/>
    </row>
    <row r="146" spans="1:17" s="167" customFormat="1" ht="24" customHeight="1">
      <c r="A146" s="407" t="s">
        <v>290</v>
      </c>
      <c r="B146" s="407"/>
      <c r="C146" s="159" t="s">
        <v>289</v>
      </c>
      <c r="D146" s="398" t="s">
        <v>283</v>
      </c>
      <c r="E146" s="398"/>
      <c r="F146" s="398"/>
      <c r="G146" s="200">
        <f t="shared" si="5"/>
        <v>0</v>
      </c>
      <c r="H146" s="59">
        <v>0</v>
      </c>
      <c r="I146" s="59">
        <v>0</v>
      </c>
      <c r="J146" s="59">
        <v>0</v>
      </c>
      <c r="K146" s="198">
        <v>0</v>
      </c>
      <c r="L146" s="59">
        <v>0</v>
      </c>
      <c r="M146" s="59">
        <v>0</v>
      </c>
      <c r="N146" s="59">
        <v>0</v>
      </c>
      <c r="O146" s="59">
        <v>0</v>
      </c>
      <c r="P146" s="202">
        <v>0</v>
      </c>
      <c r="Q146" s="202">
        <v>0</v>
      </c>
    </row>
    <row r="147" spans="1:17" s="33" customFormat="1" ht="16.2" customHeight="1">
      <c r="A147" s="336" t="s">
        <v>291</v>
      </c>
      <c r="B147" s="336"/>
      <c r="C147" s="28" t="s">
        <v>293</v>
      </c>
      <c r="D147" s="396"/>
      <c r="E147" s="396"/>
      <c r="F147" s="396"/>
      <c r="G147" s="200">
        <f t="shared" si="5"/>
        <v>0</v>
      </c>
      <c r="H147" s="58"/>
      <c r="I147" s="58"/>
      <c r="J147" s="58"/>
      <c r="K147" s="162">
        <f t="shared" si="4"/>
        <v>0</v>
      </c>
      <c r="L147" s="58"/>
      <c r="M147" s="58"/>
      <c r="N147" s="58"/>
      <c r="O147" s="58"/>
      <c r="P147" s="199"/>
      <c r="Q147" s="199"/>
    </row>
    <row r="148" spans="1:17" s="33" customFormat="1">
      <c r="A148" s="336" t="s">
        <v>292</v>
      </c>
      <c r="B148" s="336"/>
      <c r="C148" s="28" t="s">
        <v>294</v>
      </c>
      <c r="D148" s="396"/>
      <c r="E148" s="396"/>
      <c r="F148" s="396"/>
      <c r="G148" s="200">
        <f t="shared" si="5"/>
        <v>0</v>
      </c>
      <c r="H148" s="58"/>
      <c r="I148" s="58"/>
      <c r="J148" s="58"/>
      <c r="K148" s="162">
        <f t="shared" si="4"/>
        <v>0</v>
      </c>
      <c r="L148" s="58"/>
      <c r="M148" s="58"/>
      <c r="N148" s="58"/>
      <c r="O148" s="58"/>
      <c r="P148" s="199"/>
      <c r="Q148" s="199"/>
    </row>
    <row r="149" spans="1:17" s="167" customFormat="1" ht="14.4" customHeight="1">
      <c r="A149" s="407" t="s">
        <v>295</v>
      </c>
      <c r="B149" s="407"/>
      <c r="C149" s="159" t="s">
        <v>297</v>
      </c>
      <c r="D149" s="398" t="s">
        <v>283</v>
      </c>
      <c r="E149" s="398"/>
      <c r="F149" s="398"/>
      <c r="G149" s="200">
        <f t="shared" si="5"/>
        <v>234684.96000000002</v>
      </c>
      <c r="H149" s="59">
        <v>2673.45</v>
      </c>
      <c r="I149" s="59"/>
      <c r="J149" s="59"/>
      <c r="K149" s="198">
        <f t="shared" si="4"/>
        <v>232011.51</v>
      </c>
      <c r="L149" s="59"/>
      <c r="M149" s="59"/>
      <c r="N149" s="59">
        <v>232011.51</v>
      </c>
      <c r="O149" s="59"/>
      <c r="P149" s="202"/>
      <c r="Q149" s="202"/>
    </row>
    <row r="150" spans="1:17" s="167" customFormat="1" ht="15" customHeight="1">
      <c r="A150" s="407" t="s">
        <v>296</v>
      </c>
      <c r="B150" s="407"/>
      <c r="C150" s="159" t="s">
        <v>298</v>
      </c>
      <c r="D150" s="398" t="s">
        <v>283</v>
      </c>
      <c r="E150" s="398"/>
      <c r="F150" s="398"/>
      <c r="G150" s="200">
        <f t="shared" si="5"/>
        <v>0</v>
      </c>
      <c r="H150" s="59">
        <v>0</v>
      </c>
      <c r="I150" s="59">
        <v>0</v>
      </c>
      <c r="J150" s="59">
        <v>0</v>
      </c>
      <c r="K150" s="198">
        <v>0</v>
      </c>
      <c r="L150" s="59">
        <v>0</v>
      </c>
      <c r="M150" s="59">
        <v>0</v>
      </c>
      <c r="N150" s="59">
        <v>0</v>
      </c>
      <c r="O150" s="59">
        <v>0</v>
      </c>
      <c r="P150" s="202">
        <v>0</v>
      </c>
      <c r="Q150" s="202">
        <v>0</v>
      </c>
    </row>
    <row r="151" spans="1:17" s="167" customFormat="1" ht="15" customHeight="1">
      <c r="A151" s="262"/>
      <c r="B151" s="262"/>
      <c r="C151" s="263"/>
      <c r="D151" s="264"/>
      <c r="E151" s="264"/>
      <c r="F151" s="264"/>
      <c r="G151" s="265"/>
      <c r="H151" s="266"/>
      <c r="I151" s="266"/>
      <c r="J151" s="266"/>
      <c r="K151" s="267"/>
      <c r="L151" s="266"/>
      <c r="M151" s="266"/>
      <c r="N151" s="266"/>
      <c r="O151" s="266"/>
      <c r="P151" s="268"/>
      <c r="Q151" s="268"/>
    </row>
    <row r="152" spans="1:17" s="197" customFormat="1" ht="19.2" customHeight="1">
      <c r="A152" s="192"/>
      <c r="B152" s="192"/>
      <c r="C152" s="196"/>
      <c r="D152" s="194"/>
      <c r="E152" s="194"/>
      <c r="F152" s="194"/>
      <c r="G152" s="194"/>
      <c r="H152" s="196"/>
      <c r="I152" s="196"/>
      <c r="J152" s="195"/>
      <c r="K152" s="195"/>
      <c r="L152" s="195"/>
    </row>
    <row r="153" spans="1:17" s="197" customFormat="1" ht="19.2" customHeight="1">
      <c r="A153" s="192"/>
      <c r="B153" s="192"/>
      <c r="C153" s="196"/>
      <c r="D153" s="194"/>
      <c r="E153" s="194"/>
      <c r="F153" s="194"/>
      <c r="G153" s="194"/>
      <c r="H153" s="196"/>
      <c r="I153" s="196"/>
      <c r="J153" s="195"/>
      <c r="K153" s="195"/>
      <c r="L153" s="195"/>
    </row>
    <row r="154" spans="1:17" s="197" customFormat="1" ht="19.2" customHeight="1">
      <c r="A154" s="192"/>
      <c r="B154" s="192"/>
      <c r="C154" s="196"/>
      <c r="D154" s="194"/>
      <c r="E154" s="194"/>
      <c r="F154" s="194"/>
      <c r="G154" s="194"/>
      <c r="H154" s="196"/>
      <c r="I154" s="196"/>
      <c r="J154" s="195"/>
      <c r="K154" s="195"/>
      <c r="L154" s="195"/>
    </row>
    <row r="155" spans="1:17" s="197" customFormat="1" ht="19.2" customHeight="1">
      <c r="A155" s="192"/>
      <c r="B155" s="192"/>
      <c r="C155" s="196"/>
      <c r="D155" s="194"/>
      <c r="E155" s="194"/>
      <c r="F155" s="194"/>
      <c r="G155" s="194"/>
      <c r="H155" s="196"/>
      <c r="I155" s="196"/>
      <c r="J155" s="195"/>
      <c r="K155" s="195"/>
      <c r="L155" s="195"/>
    </row>
    <row r="156" spans="1:17" s="197" customFormat="1" ht="19.2" customHeight="1">
      <c r="A156" s="192"/>
      <c r="B156" s="192"/>
      <c r="C156" s="196"/>
      <c r="D156" s="194"/>
      <c r="E156" s="194"/>
      <c r="F156" s="194"/>
      <c r="G156" s="194"/>
      <c r="H156" s="196"/>
      <c r="I156" s="196"/>
      <c r="J156" s="195"/>
      <c r="K156" s="195"/>
      <c r="L156" s="195"/>
    </row>
    <row r="157" spans="1:17" s="197" customFormat="1" ht="19.2" customHeight="1">
      <c r="A157" s="192"/>
      <c r="B157" s="192"/>
      <c r="C157" s="196"/>
      <c r="D157" s="194"/>
      <c r="E157" s="194"/>
      <c r="F157" s="194"/>
      <c r="G157" s="194"/>
      <c r="H157" s="196"/>
      <c r="I157" s="196"/>
      <c r="J157" s="195"/>
      <c r="K157" s="195"/>
      <c r="L157" s="195"/>
    </row>
    <row r="158" spans="1:17" s="197" customFormat="1" ht="16.2" customHeight="1">
      <c r="A158" s="192"/>
      <c r="B158" s="192"/>
      <c r="C158" s="196"/>
      <c r="D158" s="194"/>
      <c r="E158" s="194"/>
      <c r="F158" s="194"/>
      <c r="G158" s="194"/>
      <c r="H158" s="196"/>
      <c r="I158" s="196"/>
      <c r="J158" s="195"/>
      <c r="K158" s="195"/>
      <c r="L158" s="195"/>
    </row>
    <row r="159" spans="1:17" s="197" customFormat="1" ht="16.2" customHeight="1">
      <c r="A159" s="192"/>
      <c r="B159" s="192"/>
      <c r="C159" s="196"/>
      <c r="D159" s="194"/>
      <c r="E159" s="194"/>
      <c r="F159" s="194"/>
      <c r="G159" s="194"/>
      <c r="H159" s="196"/>
      <c r="I159" s="196"/>
      <c r="J159" s="195"/>
      <c r="K159" s="195"/>
      <c r="L159" s="195"/>
    </row>
    <row r="160" spans="1:17" s="33" customFormat="1" ht="18" customHeight="1">
      <c r="A160" s="305" t="s">
        <v>413</v>
      </c>
      <c r="B160" s="305"/>
      <c r="C160" s="305"/>
      <c r="D160" s="305"/>
      <c r="E160" s="305"/>
      <c r="F160" s="305"/>
      <c r="G160" s="305"/>
      <c r="H160" s="305"/>
      <c r="I160" s="305"/>
      <c r="J160" s="305"/>
      <c r="K160" s="305"/>
      <c r="L160" s="305"/>
      <c r="M160" s="305"/>
      <c r="N160" s="305"/>
      <c r="O160" s="305"/>
    </row>
    <row r="161" spans="1:582" s="33" customFormat="1" ht="24" customHeight="1">
      <c r="A161" s="406"/>
      <c r="B161" s="406"/>
      <c r="C161" s="36"/>
      <c r="D161" s="391"/>
      <c r="E161" s="391"/>
      <c r="F161" s="391"/>
      <c r="G161" s="161"/>
      <c r="H161" s="36"/>
      <c r="I161" s="36"/>
      <c r="J161" s="166"/>
      <c r="K161" s="166"/>
      <c r="L161" s="166"/>
    </row>
    <row r="162" spans="1:582" s="33" customFormat="1" ht="31.5" customHeight="1">
      <c r="A162" s="306" t="s">
        <v>25</v>
      </c>
      <c r="B162" s="306"/>
      <c r="C162" s="304" t="s">
        <v>253</v>
      </c>
      <c r="D162" s="304" t="s">
        <v>352</v>
      </c>
      <c r="E162" s="304"/>
      <c r="F162" s="304"/>
      <c r="G162" s="285" t="s">
        <v>299</v>
      </c>
      <c r="H162" s="285"/>
      <c r="I162" s="285"/>
      <c r="J162" s="285"/>
      <c r="K162" s="285"/>
      <c r="L162" s="285"/>
      <c r="M162" s="304" t="s">
        <v>342</v>
      </c>
      <c r="N162" s="304"/>
      <c r="O162" s="285" t="s">
        <v>343</v>
      </c>
      <c r="P162" s="285"/>
      <c r="Q162" s="175"/>
    </row>
    <row r="163" spans="1:582" s="33" customFormat="1" ht="31.5" customHeight="1">
      <c r="A163" s="306"/>
      <c r="B163" s="306"/>
      <c r="C163" s="304"/>
      <c r="D163" s="304"/>
      <c r="E163" s="304"/>
      <c r="F163" s="304"/>
      <c r="G163" s="285" t="s">
        <v>300</v>
      </c>
      <c r="H163" s="285"/>
      <c r="I163" s="285" t="s">
        <v>26</v>
      </c>
      <c r="J163" s="285"/>
      <c r="K163" s="285"/>
      <c r="L163" s="285"/>
      <c r="M163" s="304"/>
      <c r="N163" s="304"/>
      <c r="O163" s="285"/>
      <c r="P163" s="285"/>
      <c r="Q163" s="175"/>
    </row>
    <row r="164" spans="1:582" s="33" customFormat="1" ht="31.5" customHeight="1">
      <c r="A164" s="306"/>
      <c r="B164" s="306"/>
      <c r="C164" s="304"/>
      <c r="D164" s="304"/>
      <c r="E164" s="304"/>
      <c r="F164" s="304"/>
      <c r="G164" s="285"/>
      <c r="H164" s="285"/>
      <c r="I164" s="285" t="s">
        <v>301</v>
      </c>
      <c r="J164" s="285"/>
      <c r="K164" s="285" t="s">
        <v>350</v>
      </c>
      <c r="L164" s="285"/>
      <c r="M164" s="304"/>
      <c r="N164" s="304"/>
      <c r="O164" s="285"/>
      <c r="P164" s="285"/>
      <c r="Q164" s="175"/>
    </row>
    <row r="165" spans="1:582" s="33" customFormat="1" ht="82.5" customHeight="1">
      <c r="A165" s="306"/>
      <c r="B165" s="306"/>
      <c r="C165" s="304"/>
      <c r="D165" s="304"/>
      <c r="E165" s="304"/>
      <c r="F165" s="304"/>
      <c r="G165" s="285"/>
      <c r="H165" s="285"/>
      <c r="I165" s="285"/>
      <c r="J165" s="285"/>
      <c r="K165" s="285"/>
      <c r="L165" s="285"/>
      <c r="M165" s="304"/>
      <c r="N165" s="304"/>
      <c r="O165" s="285"/>
      <c r="P165" s="285"/>
      <c r="Q165" s="175"/>
    </row>
    <row r="166" spans="1:582" s="33" customFormat="1" ht="31.5" customHeight="1">
      <c r="A166" s="306"/>
      <c r="B166" s="306"/>
      <c r="C166" s="304"/>
      <c r="D166" s="304"/>
      <c r="E166" s="304"/>
      <c r="F166" s="304"/>
      <c r="G166" s="304" t="s">
        <v>371</v>
      </c>
      <c r="H166" s="304"/>
      <c r="I166" s="304" t="s">
        <v>370</v>
      </c>
      <c r="J166" s="304"/>
      <c r="K166" s="304" t="s">
        <v>370</v>
      </c>
      <c r="L166" s="304"/>
      <c r="M166" s="304"/>
      <c r="N166" s="304"/>
      <c r="O166" s="285"/>
      <c r="P166" s="285"/>
      <c r="Q166" s="175"/>
    </row>
    <row r="167" spans="1:582" s="33" customFormat="1">
      <c r="A167" s="379">
        <v>1</v>
      </c>
      <c r="B167" s="379"/>
      <c r="C167" s="241">
        <v>2</v>
      </c>
      <c r="D167" s="307">
        <v>3</v>
      </c>
      <c r="E167" s="319"/>
      <c r="F167" s="304"/>
      <c r="G167" s="304">
        <v>4</v>
      </c>
      <c r="H167" s="304"/>
      <c r="I167" s="304">
        <v>5</v>
      </c>
      <c r="J167" s="304"/>
      <c r="K167" s="285">
        <v>6</v>
      </c>
      <c r="L167" s="285"/>
      <c r="M167" s="296">
        <v>7</v>
      </c>
      <c r="N167" s="296"/>
      <c r="O167" s="296">
        <v>8</v>
      </c>
      <c r="P167" s="296"/>
    </row>
    <row r="168" spans="1:582" s="33" customFormat="1" ht="31.5" customHeight="1">
      <c r="A168" s="336" t="s">
        <v>351</v>
      </c>
      <c r="B168" s="336"/>
      <c r="C168" s="28" t="s">
        <v>302</v>
      </c>
      <c r="D168" s="286" t="s">
        <v>283</v>
      </c>
      <c r="E168" s="395"/>
      <c r="F168" s="396"/>
      <c r="G168" s="297">
        <f>G169+G170</f>
        <v>9399042.959999999</v>
      </c>
      <c r="H168" s="297"/>
      <c r="I168" s="297">
        <f t="shared" ref="I168" si="6">I169+I170</f>
        <v>9399042.959999999</v>
      </c>
      <c r="J168" s="297"/>
      <c r="K168" s="297">
        <f t="shared" ref="K168" si="7">K169+K170</f>
        <v>0</v>
      </c>
      <c r="L168" s="297"/>
      <c r="M168" s="297">
        <f t="shared" ref="M168" si="8">M169+M170</f>
        <v>7242200</v>
      </c>
      <c r="N168" s="297"/>
      <c r="O168" s="297">
        <f t="shared" ref="O168" si="9">O169+O170</f>
        <v>7247300</v>
      </c>
      <c r="P168" s="297"/>
    </row>
    <row r="169" spans="1:582" s="183" customFormat="1" ht="48.75" customHeight="1">
      <c r="A169" s="306" t="s">
        <v>303</v>
      </c>
      <c r="B169" s="306"/>
      <c r="C169" s="279" t="s">
        <v>304</v>
      </c>
      <c r="D169" s="392" t="s">
        <v>283</v>
      </c>
      <c r="E169" s="393"/>
      <c r="F169" s="394"/>
      <c r="G169" s="337">
        <f t="shared" ref="G169" si="10">I169+K169</f>
        <v>2528928.36</v>
      </c>
      <c r="H169" s="337"/>
      <c r="I169" s="337">
        <v>2528928.36</v>
      </c>
      <c r="J169" s="337"/>
      <c r="K169" s="337">
        <v>0</v>
      </c>
      <c r="L169" s="337"/>
      <c r="M169" s="337">
        <v>2528928.36</v>
      </c>
      <c r="N169" s="337"/>
      <c r="O169" s="337">
        <v>2528928.36</v>
      </c>
      <c r="P169" s="337"/>
    </row>
    <row r="170" spans="1:582" s="183" customFormat="1" ht="31.5" customHeight="1">
      <c r="A170" s="306" t="s">
        <v>305</v>
      </c>
      <c r="B170" s="306"/>
      <c r="C170" s="279" t="s">
        <v>306</v>
      </c>
      <c r="D170" s="392"/>
      <c r="E170" s="393"/>
      <c r="F170" s="394"/>
      <c r="G170" s="337">
        <f>I170+K170</f>
        <v>6870114.5999999996</v>
      </c>
      <c r="H170" s="337"/>
      <c r="I170" s="337">
        <f>6440771.64+'приложение 1'!K80+'приложение 1'!L67+629759.12-341566.46</f>
        <v>6870114.5999999996</v>
      </c>
      <c r="J170" s="337"/>
      <c r="K170" s="337">
        <v>0</v>
      </c>
      <c r="L170" s="337"/>
      <c r="M170" s="337">
        <v>4713271.6399999997</v>
      </c>
      <c r="N170" s="337"/>
      <c r="O170" s="337">
        <v>4718371.6399999997</v>
      </c>
      <c r="P170" s="337"/>
    </row>
    <row r="171" spans="1:582" s="33" customFormat="1" ht="31.5" customHeight="1">
      <c r="A171" s="165"/>
      <c r="B171" s="165"/>
      <c r="C171" s="36"/>
      <c r="D171" s="227"/>
      <c r="E171" s="227"/>
      <c r="F171" s="227"/>
      <c r="G171" s="179"/>
      <c r="H171" s="179"/>
      <c r="I171" s="179"/>
      <c r="J171" s="179"/>
      <c r="K171" s="179"/>
      <c r="L171" s="179"/>
      <c r="M171" s="179"/>
      <c r="N171" s="179"/>
      <c r="O171" s="179"/>
      <c r="P171" s="179"/>
    </row>
    <row r="172" spans="1:582" s="33" customFormat="1" ht="31.5" customHeight="1">
      <c r="A172" s="165"/>
      <c r="B172" s="165"/>
      <c r="C172" s="36"/>
      <c r="D172" s="230"/>
      <c r="E172" s="230"/>
      <c r="F172" s="230"/>
      <c r="G172" s="179"/>
      <c r="H172" s="179"/>
      <c r="I172" s="179"/>
      <c r="J172" s="179"/>
      <c r="K172" s="179"/>
      <c r="L172" s="179"/>
      <c r="M172" s="179"/>
      <c r="N172" s="179"/>
      <c r="O172" s="179"/>
      <c r="P172" s="179"/>
    </row>
    <row r="173" spans="1:582" s="33" customFormat="1" ht="24" customHeight="1">
      <c r="A173" s="305" t="s">
        <v>414</v>
      </c>
      <c r="B173" s="305"/>
      <c r="C173" s="305"/>
      <c r="D173" s="305"/>
      <c r="E173" s="305"/>
      <c r="F173" s="305"/>
      <c r="G173" s="305"/>
      <c r="H173" s="305"/>
      <c r="I173" s="305"/>
      <c r="J173" s="305"/>
      <c r="K173" s="305"/>
      <c r="L173" s="305"/>
      <c r="M173" s="305"/>
      <c r="N173" s="305"/>
      <c r="O173" s="305"/>
    </row>
    <row r="174" spans="1:582" s="33" customFormat="1" ht="15" customHeight="1">
      <c r="A174" s="176"/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  <c r="L174" s="176"/>
      <c r="M174" s="176"/>
      <c r="N174" s="176"/>
      <c r="O174" s="176"/>
    </row>
    <row r="175" spans="1:582" s="261" customFormat="1" ht="31.5" customHeight="1">
      <c r="A175" s="379" t="s">
        <v>123</v>
      </c>
      <c r="B175" s="379"/>
      <c r="C175" s="379"/>
      <c r="D175" s="379"/>
      <c r="E175" s="379"/>
      <c r="F175" s="379"/>
      <c r="G175" s="379"/>
      <c r="H175" s="379"/>
      <c r="I175" s="379"/>
      <c r="J175" s="29" t="s">
        <v>253</v>
      </c>
      <c r="K175" s="400" t="s">
        <v>308</v>
      </c>
      <c r="L175" s="400"/>
      <c r="R175" s="33"/>
      <c r="S175" s="33"/>
      <c r="T175" s="33"/>
      <c r="U175" s="33"/>
      <c r="V175" s="33"/>
      <c r="W175" s="183"/>
      <c r="X175" s="183"/>
      <c r="Y175" s="183"/>
      <c r="Z175" s="183"/>
      <c r="AA175" s="183"/>
      <c r="AB175" s="183"/>
      <c r="AC175" s="183"/>
      <c r="AD175" s="183"/>
      <c r="AE175" s="183"/>
      <c r="AF175" s="183"/>
      <c r="AG175" s="183"/>
      <c r="AH175" s="183"/>
      <c r="AI175" s="183"/>
      <c r="AJ175" s="183"/>
      <c r="AK175" s="183"/>
      <c r="AL175" s="183"/>
      <c r="AM175" s="183"/>
      <c r="AN175" s="183"/>
      <c r="AO175" s="183"/>
      <c r="AP175" s="183"/>
      <c r="AQ175" s="183"/>
      <c r="AR175" s="183"/>
      <c r="AS175" s="183"/>
      <c r="AT175" s="183"/>
      <c r="AU175" s="183"/>
      <c r="AV175" s="183"/>
      <c r="AW175" s="183"/>
      <c r="AX175" s="183"/>
      <c r="AY175" s="183"/>
      <c r="AZ175" s="183"/>
      <c r="BA175" s="183"/>
      <c r="BB175" s="183"/>
      <c r="BC175" s="183"/>
      <c r="BD175" s="183"/>
      <c r="BE175" s="183"/>
      <c r="BF175" s="183"/>
      <c r="BG175" s="183"/>
      <c r="BH175" s="183"/>
      <c r="BI175" s="183"/>
      <c r="BJ175" s="183"/>
      <c r="BK175" s="183"/>
      <c r="BL175" s="183"/>
      <c r="BM175" s="183"/>
      <c r="BN175" s="183"/>
      <c r="BO175" s="183"/>
      <c r="BP175" s="183"/>
      <c r="BQ175" s="183"/>
      <c r="BR175" s="183"/>
      <c r="BS175" s="183"/>
      <c r="BT175" s="183"/>
      <c r="BU175" s="183"/>
      <c r="BV175" s="183"/>
      <c r="BW175" s="183"/>
      <c r="BX175" s="183"/>
      <c r="BY175" s="183"/>
      <c r="BZ175" s="183"/>
      <c r="CA175" s="183"/>
      <c r="CB175" s="183"/>
      <c r="CC175" s="183"/>
      <c r="CD175" s="183"/>
      <c r="CE175" s="183"/>
      <c r="CF175" s="183"/>
      <c r="CG175" s="183"/>
      <c r="CH175" s="183"/>
      <c r="CI175" s="183"/>
      <c r="CJ175" s="183"/>
      <c r="CK175" s="183"/>
      <c r="CL175" s="183"/>
      <c r="CM175" s="183"/>
      <c r="CN175" s="183"/>
      <c r="CO175" s="183"/>
      <c r="CP175" s="183"/>
      <c r="CQ175" s="183"/>
      <c r="CR175" s="183"/>
      <c r="CS175" s="183"/>
      <c r="CT175" s="183"/>
      <c r="CU175" s="183"/>
      <c r="CV175" s="183"/>
      <c r="CW175" s="183"/>
      <c r="CX175" s="183"/>
      <c r="CY175" s="183"/>
      <c r="CZ175" s="183"/>
      <c r="DA175" s="183"/>
      <c r="DB175" s="183"/>
      <c r="DC175" s="183"/>
      <c r="DD175" s="183"/>
      <c r="DE175" s="183"/>
      <c r="DF175" s="183"/>
      <c r="DG175" s="183"/>
      <c r="DH175" s="183"/>
      <c r="DI175" s="183"/>
      <c r="DJ175" s="183"/>
      <c r="DK175" s="183"/>
      <c r="DL175" s="183"/>
      <c r="DM175" s="183"/>
      <c r="DN175" s="183"/>
      <c r="DO175" s="183"/>
      <c r="DP175" s="183"/>
      <c r="DQ175" s="183"/>
      <c r="DR175" s="183"/>
      <c r="DS175" s="183"/>
      <c r="DT175" s="183"/>
      <c r="DU175" s="183"/>
      <c r="DV175" s="183"/>
      <c r="DW175" s="183"/>
      <c r="DX175" s="183"/>
      <c r="DY175" s="183"/>
      <c r="DZ175" s="183"/>
      <c r="EA175" s="183"/>
      <c r="EB175" s="183"/>
      <c r="EC175" s="183"/>
      <c r="ED175" s="183"/>
      <c r="EE175" s="183"/>
      <c r="EF175" s="183"/>
      <c r="EG175" s="183"/>
      <c r="EH175" s="183"/>
      <c r="EI175" s="183"/>
      <c r="EJ175" s="183"/>
      <c r="EK175" s="183"/>
      <c r="EL175" s="183"/>
      <c r="EM175" s="183"/>
      <c r="EN175" s="183"/>
      <c r="EO175" s="183"/>
      <c r="EP175" s="183"/>
      <c r="EQ175" s="183"/>
      <c r="ER175" s="183"/>
      <c r="ES175" s="183"/>
      <c r="ET175" s="183"/>
      <c r="EU175" s="183"/>
      <c r="EV175" s="183"/>
      <c r="EW175" s="183"/>
      <c r="EX175" s="183"/>
      <c r="EY175" s="183"/>
      <c r="EZ175" s="183"/>
      <c r="FA175" s="183"/>
      <c r="FB175" s="183"/>
      <c r="FC175" s="183"/>
      <c r="FD175" s="183"/>
      <c r="FE175" s="183"/>
      <c r="FF175" s="183"/>
      <c r="FG175" s="183"/>
      <c r="FH175" s="183"/>
      <c r="FI175" s="183"/>
      <c r="FJ175" s="183"/>
      <c r="FK175" s="183"/>
      <c r="FL175" s="183"/>
      <c r="FM175" s="183"/>
      <c r="FN175" s="183"/>
      <c r="FO175" s="183"/>
      <c r="FP175" s="183"/>
      <c r="FQ175" s="183"/>
      <c r="FR175" s="183"/>
      <c r="FS175" s="183"/>
      <c r="FT175" s="183"/>
      <c r="FU175" s="183"/>
      <c r="FV175" s="183"/>
      <c r="FW175" s="183"/>
      <c r="FX175" s="183"/>
      <c r="FY175" s="183"/>
      <c r="FZ175" s="183"/>
      <c r="GA175" s="183"/>
      <c r="GB175" s="183"/>
      <c r="GC175" s="183"/>
      <c r="GD175" s="183"/>
      <c r="GE175" s="183"/>
      <c r="GF175" s="183"/>
      <c r="GG175" s="183"/>
      <c r="GH175" s="183"/>
      <c r="GI175" s="183"/>
      <c r="GJ175" s="183"/>
      <c r="GK175" s="183"/>
      <c r="GL175" s="183"/>
      <c r="GM175" s="183"/>
      <c r="GN175" s="183"/>
      <c r="GO175" s="183"/>
      <c r="GP175" s="183"/>
      <c r="GQ175" s="183"/>
      <c r="GR175" s="183"/>
      <c r="GS175" s="183"/>
      <c r="GT175" s="183"/>
      <c r="GU175" s="183"/>
      <c r="GV175" s="183"/>
      <c r="GW175" s="183"/>
      <c r="GX175" s="183"/>
      <c r="GY175" s="183"/>
      <c r="GZ175" s="183"/>
      <c r="HA175" s="183"/>
      <c r="HB175" s="183"/>
      <c r="HC175" s="183"/>
      <c r="HD175" s="183"/>
      <c r="HE175" s="183"/>
      <c r="HF175" s="183"/>
      <c r="HG175" s="183"/>
      <c r="HH175" s="183"/>
      <c r="HI175" s="183"/>
      <c r="HJ175" s="183"/>
      <c r="HK175" s="183"/>
      <c r="HL175" s="183"/>
      <c r="HM175" s="183"/>
      <c r="HN175" s="183"/>
      <c r="HO175" s="183"/>
      <c r="HP175" s="183"/>
      <c r="HQ175" s="183"/>
      <c r="HR175" s="183"/>
      <c r="HS175" s="183"/>
      <c r="HT175" s="183"/>
      <c r="HU175" s="183"/>
      <c r="HV175" s="183"/>
      <c r="HW175" s="183"/>
      <c r="HX175" s="183"/>
      <c r="HY175" s="183"/>
      <c r="HZ175" s="183"/>
      <c r="IA175" s="183"/>
      <c r="IB175" s="183"/>
      <c r="IC175" s="183"/>
      <c r="ID175" s="183"/>
      <c r="IE175" s="183"/>
      <c r="IF175" s="183"/>
      <c r="IG175" s="183"/>
      <c r="IH175" s="183"/>
      <c r="II175" s="183"/>
      <c r="IJ175" s="183"/>
      <c r="IK175" s="183"/>
      <c r="IL175" s="183"/>
      <c r="IM175" s="183"/>
      <c r="IN175" s="183"/>
      <c r="IO175" s="183"/>
      <c r="IP175" s="183"/>
      <c r="IQ175" s="183"/>
      <c r="IR175" s="183"/>
      <c r="IS175" s="183"/>
      <c r="IT175" s="183"/>
      <c r="IU175" s="183"/>
      <c r="IV175" s="183"/>
      <c r="IW175" s="183"/>
      <c r="IX175" s="183"/>
      <c r="IY175" s="183"/>
      <c r="IZ175" s="183"/>
      <c r="JA175" s="183"/>
      <c r="JB175" s="183"/>
      <c r="JC175" s="183"/>
      <c r="JD175" s="183"/>
      <c r="JE175" s="183"/>
      <c r="JF175" s="183"/>
      <c r="JG175" s="183"/>
      <c r="JH175" s="183"/>
      <c r="JI175" s="183"/>
      <c r="JJ175" s="183"/>
      <c r="JK175" s="183"/>
      <c r="JL175" s="183"/>
      <c r="JM175" s="183"/>
      <c r="JN175" s="183"/>
      <c r="JO175" s="183"/>
      <c r="JP175" s="183"/>
      <c r="JQ175" s="183"/>
      <c r="JR175" s="183"/>
      <c r="JS175" s="183"/>
      <c r="JT175" s="183"/>
      <c r="JU175" s="183"/>
      <c r="JV175" s="183"/>
      <c r="JW175" s="183"/>
      <c r="JX175" s="183"/>
      <c r="JY175" s="183"/>
      <c r="JZ175" s="183"/>
      <c r="KA175" s="183"/>
      <c r="KB175" s="183"/>
      <c r="KC175" s="183"/>
      <c r="KD175" s="183"/>
      <c r="KE175" s="183"/>
      <c r="KF175" s="183"/>
      <c r="KG175" s="183"/>
      <c r="KH175" s="183"/>
      <c r="KI175" s="183"/>
      <c r="KJ175" s="183"/>
      <c r="KK175" s="183"/>
      <c r="KL175" s="183"/>
      <c r="KM175" s="183"/>
      <c r="KN175" s="183"/>
      <c r="KO175" s="183"/>
      <c r="KP175" s="183"/>
      <c r="KQ175" s="183"/>
      <c r="KR175" s="183"/>
      <c r="KS175" s="183"/>
      <c r="KT175" s="183"/>
      <c r="KU175" s="183"/>
      <c r="KV175" s="183"/>
      <c r="KW175" s="183"/>
      <c r="KX175" s="183"/>
      <c r="KY175" s="183"/>
      <c r="KZ175" s="183"/>
      <c r="LA175" s="183"/>
      <c r="LB175" s="183"/>
      <c r="LC175" s="183"/>
      <c r="LD175" s="183"/>
      <c r="LE175" s="183"/>
      <c r="LF175" s="183"/>
      <c r="LG175" s="183"/>
      <c r="LH175" s="183"/>
      <c r="LI175" s="183"/>
      <c r="LJ175" s="183"/>
      <c r="LK175" s="183"/>
      <c r="LL175" s="183"/>
      <c r="LM175" s="183"/>
      <c r="LN175" s="183"/>
      <c r="LO175" s="183"/>
      <c r="LP175" s="183"/>
      <c r="LQ175" s="183"/>
      <c r="LR175" s="183"/>
      <c r="LS175" s="183"/>
      <c r="LT175" s="183"/>
      <c r="LU175" s="183"/>
      <c r="LV175" s="183"/>
      <c r="LW175" s="183"/>
      <c r="LX175" s="183"/>
      <c r="LY175" s="183"/>
      <c r="LZ175" s="183"/>
      <c r="MA175" s="183"/>
      <c r="MB175" s="183"/>
      <c r="MC175" s="183"/>
      <c r="MD175" s="183"/>
      <c r="ME175" s="183"/>
      <c r="MF175" s="183"/>
      <c r="MG175" s="183"/>
      <c r="MH175" s="183"/>
      <c r="MI175" s="183"/>
      <c r="MJ175" s="183"/>
      <c r="MK175" s="183"/>
      <c r="ML175" s="183"/>
      <c r="MM175" s="183"/>
      <c r="MN175" s="183"/>
      <c r="MO175" s="183"/>
      <c r="MP175" s="183"/>
      <c r="MQ175" s="183"/>
      <c r="MR175" s="183"/>
      <c r="MS175" s="183"/>
      <c r="MT175" s="183"/>
      <c r="MU175" s="183"/>
      <c r="MV175" s="183"/>
      <c r="MW175" s="183"/>
      <c r="MX175" s="183"/>
      <c r="MY175" s="183"/>
      <c r="MZ175" s="183"/>
      <c r="NA175" s="183"/>
      <c r="NB175" s="183"/>
      <c r="NC175" s="183"/>
      <c r="ND175" s="183"/>
      <c r="NE175" s="183"/>
      <c r="NF175" s="183"/>
      <c r="NG175" s="183"/>
      <c r="NH175" s="183"/>
      <c r="NI175" s="183"/>
      <c r="NJ175" s="183"/>
      <c r="NK175" s="183"/>
      <c r="NL175" s="183"/>
      <c r="NM175" s="183"/>
      <c r="NN175" s="183"/>
      <c r="NO175" s="183"/>
      <c r="NP175" s="183"/>
      <c r="NQ175" s="183"/>
      <c r="NR175" s="183"/>
      <c r="NS175" s="183"/>
      <c r="NT175" s="183"/>
      <c r="NU175" s="183"/>
      <c r="NV175" s="183"/>
      <c r="NW175" s="183"/>
      <c r="NX175" s="183"/>
      <c r="NY175" s="183"/>
      <c r="NZ175" s="183"/>
      <c r="OA175" s="183"/>
      <c r="OB175" s="183"/>
      <c r="OC175" s="183"/>
      <c r="OD175" s="183"/>
      <c r="OE175" s="183"/>
      <c r="OF175" s="183"/>
      <c r="OG175" s="183"/>
      <c r="OH175" s="183"/>
      <c r="OI175" s="183"/>
      <c r="OJ175" s="183"/>
      <c r="OK175" s="183"/>
      <c r="OL175" s="183"/>
      <c r="OM175" s="183"/>
      <c r="ON175" s="183"/>
      <c r="OO175" s="183"/>
      <c r="OP175" s="183"/>
      <c r="OQ175" s="183"/>
      <c r="OR175" s="183"/>
      <c r="OS175" s="183"/>
      <c r="OT175" s="183"/>
      <c r="OU175" s="183"/>
      <c r="OV175" s="183"/>
      <c r="OW175" s="183"/>
      <c r="OX175" s="183"/>
      <c r="OY175" s="183"/>
      <c r="OZ175" s="183"/>
      <c r="PA175" s="183"/>
      <c r="PB175" s="183"/>
      <c r="PC175" s="183"/>
      <c r="PD175" s="183"/>
      <c r="PE175" s="183"/>
      <c r="PF175" s="183"/>
      <c r="PG175" s="183"/>
      <c r="PH175" s="183"/>
      <c r="PI175" s="183"/>
      <c r="PJ175" s="183"/>
      <c r="PK175" s="183"/>
      <c r="PL175" s="183"/>
      <c r="PM175" s="183"/>
      <c r="PN175" s="183"/>
      <c r="PO175" s="183"/>
      <c r="PP175" s="183"/>
      <c r="PQ175" s="183"/>
      <c r="PR175" s="183"/>
      <c r="PS175" s="183"/>
      <c r="PT175" s="183"/>
      <c r="PU175" s="183"/>
      <c r="PV175" s="183"/>
      <c r="PW175" s="183"/>
      <c r="PX175" s="183"/>
      <c r="PY175" s="183"/>
      <c r="PZ175" s="183"/>
      <c r="QA175" s="183"/>
      <c r="QB175" s="183"/>
      <c r="QC175" s="183"/>
      <c r="QD175" s="183"/>
      <c r="QE175" s="183"/>
      <c r="QF175" s="183"/>
      <c r="QG175" s="183"/>
      <c r="QH175" s="183"/>
      <c r="QI175" s="183"/>
      <c r="QJ175" s="183"/>
      <c r="QK175" s="183"/>
      <c r="QL175" s="183"/>
      <c r="QM175" s="183"/>
      <c r="QN175" s="183"/>
      <c r="QO175" s="183"/>
      <c r="QP175" s="183"/>
      <c r="QQ175" s="183"/>
      <c r="QR175" s="183"/>
      <c r="QS175" s="183"/>
      <c r="QT175" s="183"/>
      <c r="QU175" s="183"/>
      <c r="QV175" s="183"/>
      <c r="QW175" s="183"/>
      <c r="QX175" s="183"/>
      <c r="QY175" s="183"/>
      <c r="QZ175" s="183"/>
      <c r="RA175" s="183"/>
      <c r="RB175" s="183"/>
      <c r="RC175" s="183"/>
      <c r="RD175" s="183"/>
      <c r="RE175" s="183"/>
      <c r="RF175" s="183"/>
      <c r="RG175" s="183"/>
      <c r="RH175" s="183"/>
      <c r="RI175" s="183"/>
      <c r="RJ175" s="183"/>
      <c r="RK175" s="183"/>
      <c r="RL175" s="183"/>
      <c r="RM175" s="183"/>
      <c r="RN175" s="183"/>
      <c r="RO175" s="183"/>
      <c r="RP175" s="183"/>
      <c r="RQ175" s="183"/>
      <c r="RR175" s="183"/>
      <c r="RS175" s="183"/>
      <c r="RT175" s="183"/>
      <c r="RU175" s="183"/>
      <c r="RV175" s="183"/>
      <c r="RW175" s="183"/>
      <c r="RX175" s="183"/>
      <c r="RY175" s="183"/>
      <c r="RZ175" s="183"/>
      <c r="SA175" s="183"/>
      <c r="SB175" s="183"/>
      <c r="SC175" s="183"/>
      <c r="SD175" s="183"/>
      <c r="SE175" s="183"/>
      <c r="SF175" s="183"/>
      <c r="SG175" s="183"/>
      <c r="SH175" s="183"/>
      <c r="SI175" s="183"/>
      <c r="SJ175" s="183"/>
      <c r="SK175" s="183"/>
      <c r="SL175" s="183"/>
      <c r="SM175" s="183"/>
      <c r="SN175" s="183"/>
      <c r="SO175" s="183"/>
      <c r="SP175" s="183"/>
      <c r="SQ175" s="183"/>
      <c r="SR175" s="183"/>
      <c r="SS175" s="183"/>
      <c r="ST175" s="183"/>
      <c r="SU175" s="183"/>
      <c r="SV175" s="183"/>
      <c r="SW175" s="183"/>
      <c r="SX175" s="183"/>
      <c r="SY175" s="183"/>
      <c r="SZ175" s="183"/>
      <c r="TA175" s="183"/>
      <c r="TB175" s="183"/>
      <c r="TC175" s="183"/>
      <c r="TD175" s="183"/>
      <c r="TE175" s="183"/>
      <c r="TF175" s="183"/>
      <c r="TG175" s="183"/>
      <c r="TH175" s="183"/>
      <c r="TI175" s="183"/>
      <c r="TJ175" s="183"/>
      <c r="TK175" s="183"/>
      <c r="TL175" s="183"/>
      <c r="TM175" s="183"/>
      <c r="TN175" s="183"/>
      <c r="TO175" s="183"/>
      <c r="TP175" s="183"/>
      <c r="TQ175" s="183"/>
      <c r="TR175" s="183"/>
      <c r="TS175" s="183"/>
      <c r="TT175" s="183"/>
      <c r="TU175" s="183"/>
      <c r="TV175" s="183"/>
      <c r="TW175" s="183"/>
      <c r="TX175" s="183"/>
      <c r="TY175" s="183"/>
      <c r="TZ175" s="183"/>
      <c r="UA175" s="183"/>
      <c r="UB175" s="183"/>
      <c r="UC175" s="183"/>
      <c r="UD175" s="183"/>
      <c r="UE175" s="183"/>
      <c r="UF175" s="183"/>
      <c r="UG175" s="183"/>
      <c r="UH175" s="183"/>
      <c r="UI175" s="183"/>
      <c r="UJ175" s="183"/>
      <c r="UK175" s="183"/>
      <c r="UL175" s="183"/>
      <c r="UM175" s="183"/>
      <c r="UN175" s="183"/>
      <c r="UO175" s="183"/>
      <c r="UP175" s="183"/>
      <c r="UQ175" s="183"/>
      <c r="UR175" s="183"/>
      <c r="US175" s="183"/>
      <c r="UT175" s="183"/>
      <c r="UU175" s="183"/>
      <c r="UV175" s="183"/>
      <c r="UW175" s="183"/>
      <c r="UX175" s="183"/>
      <c r="UY175" s="183"/>
      <c r="UZ175" s="183"/>
      <c r="VA175" s="183"/>
      <c r="VB175" s="183"/>
      <c r="VC175" s="183"/>
      <c r="VD175" s="183"/>
      <c r="VE175" s="183"/>
      <c r="VF175" s="183"/>
      <c r="VG175" s="183"/>
      <c r="VH175" s="183"/>
      <c r="VI175" s="183"/>
      <c r="VJ175" s="183"/>
    </row>
    <row r="176" spans="1:582" s="243" customFormat="1">
      <c r="A176" s="401">
        <v>1</v>
      </c>
      <c r="B176" s="401"/>
      <c r="C176" s="401"/>
      <c r="D176" s="401"/>
      <c r="E176" s="401"/>
      <c r="F176" s="401"/>
      <c r="G176" s="401"/>
      <c r="H176" s="401"/>
      <c r="I176" s="401"/>
      <c r="J176" s="245" t="s">
        <v>309</v>
      </c>
      <c r="K176" s="321">
        <v>3</v>
      </c>
      <c r="L176" s="321"/>
      <c r="M176" s="277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  <c r="BU176" s="33"/>
      <c r="BV176" s="33"/>
      <c r="BW176" s="33"/>
      <c r="BX176" s="33"/>
      <c r="BY176" s="33"/>
      <c r="BZ176" s="33"/>
      <c r="CA176" s="33"/>
      <c r="CB176" s="33"/>
      <c r="CC176" s="33"/>
      <c r="CD176" s="33"/>
      <c r="CE176" s="33"/>
      <c r="CF176" s="33"/>
      <c r="CG176" s="33"/>
      <c r="CH176" s="33"/>
      <c r="CI176" s="33"/>
      <c r="CJ176" s="33"/>
      <c r="CK176" s="33"/>
      <c r="CL176" s="33"/>
      <c r="CM176" s="33"/>
      <c r="CN176" s="33"/>
      <c r="CO176" s="33"/>
      <c r="CP176" s="33"/>
      <c r="CQ176" s="33"/>
      <c r="CR176" s="33"/>
      <c r="CS176" s="33"/>
      <c r="CT176" s="33"/>
      <c r="CU176" s="33"/>
      <c r="CV176" s="33"/>
      <c r="CW176" s="33"/>
      <c r="CX176" s="33"/>
      <c r="CY176" s="33"/>
      <c r="CZ176" s="33"/>
      <c r="DA176" s="33"/>
      <c r="DB176" s="33"/>
      <c r="DC176" s="33"/>
      <c r="DD176" s="33"/>
      <c r="DE176" s="33"/>
      <c r="DF176" s="33"/>
      <c r="DG176" s="33"/>
      <c r="DH176" s="33"/>
      <c r="DI176" s="33"/>
      <c r="DJ176" s="33"/>
      <c r="DK176" s="33"/>
      <c r="DL176" s="33"/>
      <c r="DM176" s="33"/>
      <c r="DN176" s="33"/>
      <c r="DO176" s="33"/>
      <c r="DP176" s="33"/>
      <c r="DQ176" s="33"/>
      <c r="DR176" s="33"/>
      <c r="DS176" s="33"/>
      <c r="DT176" s="33"/>
      <c r="DU176" s="33"/>
      <c r="DV176" s="33"/>
      <c r="DW176" s="33"/>
      <c r="DX176" s="33"/>
      <c r="DY176" s="33"/>
      <c r="DZ176" s="33"/>
      <c r="EA176" s="33"/>
      <c r="EB176" s="33"/>
      <c r="EC176" s="33"/>
      <c r="ED176" s="33"/>
      <c r="EE176" s="33"/>
      <c r="EF176" s="33"/>
      <c r="EG176" s="33"/>
      <c r="EH176" s="33"/>
      <c r="EI176" s="33"/>
      <c r="EJ176" s="33"/>
      <c r="EK176" s="33"/>
      <c r="EL176" s="33"/>
      <c r="EM176" s="33"/>
      <c r="EN176" s="33"/>
      <c r="EO176" s="33"/>
      <c r="EP176" s="33"/>
      <c r="EQ176" s="33"/>
      <c r="ER176" s="33"/>
      <c r="ES176" s="33"/>
      <c r="ET176" s="33"/>
      <c r="EU176" s="33"/>
      <c r="EV176" s="33"/>
      <c r="EW176" s="33"/>
      <c r="EX176" s="33"/>
      <c r="EY176" s="33"/>
      <c r="EZ176" s="33"/>
      <c r="FA176" s="33"/>
      <c r="FB176" s="33"/>
      <c r="FC176" s="33"/>
      <c r="FD176" s="33"/>
      <c r="FE176" s="33"/>
      <c r="FF176" s="33"/>
      <c r="FG176" s="33"/>
      <c r="FH176" s="33"/>
      <c r="FI176" s="33"/>
      <c r="FJ176" s="33"/>
      <c r="FK176" s="33"/>
      <c r="FL176" s="33"/>
      <c r="FM176" s="33"/>
      <c r="FN176" s="33"/>
      <c r="FO176" s="33"/>
      <c r="FP176" s="33"/>
      <c r="FQ176" s="33"/>
      <c r="FR176" s="33"/>
      <c r="FS176" s="33"/>
      <c r="FT176" s="33"/>
      <c r="FU176" s="33"/>
      <c r="FV176" s="33"/>
      <c r="FW176" s="33"/>
      <c r="FX176" s="33"/>
      <c r="FY176" s="33"/>
      <c r="FZ176" s="33"/>
      <c r="GA176" s="33"/>
      <c r="GB176" s="33"/>
      <c r="GC176" s="33"/>
      <c r="GD176" s="33"/>
      <c r="GE176" s="33"/>
      <c r="GF176" s="33"/>
      <c r="GG176" s="33"/>
      <c r="GH176" s="33"/>
      <c r="GI176" s="33"/>
      <c r="GJ176" s="33"/>
      <c r="GK176" s="33"/>
      <c r="GL176" s="33"/>
      <c r="GM176" s="33"/>
      <c r="GN176" s="33"/>
      <c r="GO176" s="33"/>
      <c r="GP176" s="33"/>
      <c r="GQ176" s="33"/>
      <c r="GR176" s="33"/>
      <c r="GS176" s="33"/>
      <c r="GT176" s="33"/>
      <c r="GU176" s="33"/>
      <c r="GV176" s="33"/>
      <c r="GW176" s="33"/>
      <c r="GX176" s="33"/>
      <c r="GY176" s="33"/>
      <c r="GZ176" s="33"/>
      <c r="HA176" s="33"/>
      <c r="HB176" s="33"/>
      <c r="HC176" s="33"/>
      <c r="HD176" s="33"/>
      <c r="HE176" s="33"/>
      <c r="HF176" s="33"/>
      <c r="HG176" s="33"/>
      <c r="HH176" s="33"/>
      <c r="HI176" s="33"/>
      <c r="HJ176" s="33"/>
      <c r="HK176" s="33"/>
      <c r="HL176" s="33"/>
      <c r="HM176" s="33"/>
      <c r="HN176" s="33"/>
      <c r="HO176" s="33"/>
      <c r="HP176" s="33"/>
      <c r="HQ176" s="33"/>
      <c r="HR176" s="33"/>
      <c r="HS176" s="33"/>
      <c r="HT176" s="33"/>
      <c r="HU176" s="33"/>
      <c r="HV176" s="33"/>
      <c r="HW176" s="33"/>
      <c r="HX176" s="33"/>
      <c r="HY176" s="33"/>
      <c r="HZ176" s="33"/>
      <c r="IA176" s="33"/>
      <c r="IB176" s="33"/>
      <c r="IC176" s="33"/>
      <c r="ID176" s="33"/>
      <c r="IE176" s="33"/>
      <c r="IF176" s="33"/>
      <c r="IG176" s="33"/>
      <c r="IH176" s="33"/>
      <c r="II176" s="33"/>
      <c r="IJ176" s="33"/>
      <c r="IK176" s="33"/>
      <c r="IL176" s="33"/>
      <c r="IM176" s="33"/>
      <c r="IN176" s="33"/>
      <c r="IO176" s="33"/>
      <c r="IP176" s="33"/>
      <c r="IQ176" s="33"/>
      <c r="IR176" s="33"/>
      <c r="IS176" s="33"/>
      <c r="IT176" s="33"/>
      <c r="IU176" s="33"/>
      <c r="IV176" s="33"/>
      <c r="IW176" s="33"/>
      <c r="IX176" s="33"/>
      <c r="IY176" s="33"/>
      <c r="IZ176" s="33"/>
      <c r="JA176" s="33"/>
      <c r="JB176" s="33"/>
      <c r="JC176" s="33"/>
      <c r="JD176" s="33"/>
      <c r="JE176" s="33"/>
      <c r="JF176" s="33"/>
      <c r="JG176" s="33"/>
      <c r="JH176" s="33"/>
      <c r="JI176" s="33"/>
      <c r="JJ176" s="33"/>
      <c r="JK176" s="33"/>
      <c r="JL176" s="33"/>
      <c r="JM176" s="33"/>
      <c r="JN176" s="33"/>
      <c r="JO176" s="33"/>
      <c r="JP176" s="33"/>
      <c r="JQ176" s="33"/>
      <c r="JR176" s="33"/>
      <c r="JS176" s="33"/>
      <c r="JT176" s="33"/>
      <c r="JU176" s="33"/>
      <c r="JV176" s="33"/>
      <c r="JW176" s="33"/>
      <c r="JX176" s="33"/>
      <c r="JY176" s="33"/>
      <c r="JZ176" s="33"/>
      <c r="KA176" s="33"/>
      <c r="KB176" s="33"/>
      <c r="KC176" s="33"/>
      <c r="KD176" s="33"/>
      <c r="KE176" s="33"/>
      <c r="KF176" s="33"/>
      <c r="KG176" s="33"/>
      <c r="KH176" s="33"/>
      <c r="KI176" s="33"/>
      <c r="KJ176" s="33"/>
      <c r="KK176" s="33"/>
      <c r="KL176" s="33"/>
      <c r="KM176" s="33"/>
      <c r="KN176" s="33"/>
      <c r="KO176" s="33"/>
      <c r="KP176" s="33"/>
      <c r="KQ176" s="33"/>
      <c r="KR176" s="33"/>
      <c r="KS176" s="33"/>
      <c r="KT176" s="33"/>
      <c r="KU176" s="33"/>
      <c r="KV176" s="33"/>
      <c r="KW176" s="33"/>
      <c r="KX176" s="33"/>
      <c r="KY176" s="33"/>
      <c r="KZ176" s="33"/>
      <c r="LA176" s="33"/>
      <c r="LB176" s="33"/>
      <c r="LC176" s="33"/>
      <c r="LD176" s="33"/>
      <c r="LE176" s="33"/>
      <c r="LF176" s="33"/>
      <c r="LG176" s="33"/>
      <c r="LH176" s="33"/>
      <c r="LI176" s="33"/>
      <c r="LJ176" s="33"/>
      <c r="LK176" s="33"/>
      <c r="LL176" s="33"/>
      <c r="LM176" s="33"/>
      <c r="LN176" s="33"/>
      <c r="LO176" s="33"/>
      <c r="LP176" s="33"/>
      <c r="LQ176" s="33"/>
      <c r="LR176" s="33"/>
      <c r="LS176" s="33"/>
      <c r="LT176" s="33"/>
      <c r="LU176" s="33"/>
      <c r="LV176" s="33"/>
      <c r="LW176" s="33"/>
      <c r="LX176" s="33"/>
      <c r="LY176" s="33"/>
      <c r="LZ176" s="33"/>
      <c r="MA176" s="33"/>
      <c r="MB176" s="33"/>
      <c r="MC176" s="33"/>
      <c r="MD176" s="33"/>
      <c r="ME176" s="33"/>
      <c r="MF176" s="33"/>
      <c r="MG176" s="33"/>
      <c r="MH176" s="33"/>
      <c r="MI176" s="33"/>
      <c r="MJ176" s="33"/>
      <c r="MK176" s="33"/>
      <c r="ML176" s="33"/>
      <c r="MM176" s="33"/>
      <c r="MN176" s="33"/>
      <c r="MO176" s="33"/>
      <c r="MP176" s="33"/>
      <c r="MQ176" s="33"/>
      <c r="MR176" s="33"/>
      <c r="MS176" s="33"/>
      <c r="MT176" s="33"/>
      <c r="MU176" s="33"/>
      <c r="MV176" s="33"/>
      <c r="MW176" s="33"/>
      <c r="MX176" s="33"/>
      <c r="MY176" s="33"/>
      <c r="MZ176" s="33"/>
      <c r="NA176" s="33"/>
      <c r="NB176" s="33"/>
      <c r="NC176" s="33"/>
      <c r="ND176" s="33"/>
      <c r="NE176" s="33"/>
      <c r="NF176" s="33"/>
      <c r="NG176" s="33"/>
      <c r="NH176" s="33"/>
      <c r="NI176" s="33"/>
      <c r="NJ176" s="33"/>
      <c r="NK176" s="33"/>
      <c r="NL176" s="33"/>
      <c r="NM176" s="33"/>
      <c r="NN176" s="33"/>
      <c r="NO176" s="33"/>
      <c r="NP176" s="33"/>
      <c r="NQ176" s="33"/>
      <c r="NR176" s="33"/>
      <c r="NS176" s="33"/>
      <c r="NT176" s="33"/>
      <c r="NU176" s="33"/>
      <c r="NV176" s="33"/>
      <c r="NW176" s="33"/>
      <c r="NX176" s="33"/>
      <c r="NY176" s="33"/>
      <c r="NZ176" s="33"/>
      <c r="OA176" s="33"/>
      <c r="OB176" s="33"/>
      <c r="OC176" s="33"/>
      <c r="OD176" s="33"/>
      <c r="OE176" s="33"/>
      <c r="OF176" s="33"/>
      <c r="OG176" s="33"/>
      <c r="OH176" s="33"/>
      <c r="OI176" s="33"/>
      <c r="OJ176" s="33"/>
      <c r="OK176" s="33"/>
      <c r="OL176" s="33"/>
      <c r="OM176" s="33"/>
      <c r="ON176" s="33"/>
      <c r="OO176" s="33"/>
      <c r="OP176" s="33"/>
      <c r="OQ176" s="33"/>
      <c r="OR176" s="33"/>
      <c r="OS176" s="33"/>
      <c r="OT176" s="33"/>
      <c r="OU176" s="33"/>
      <c r="OV176" s="33"/>
      <c r="OW176" s="33"/>
      <c r="OX176" s="33"/>
      <c r="OY176" s="33"/>
      <c r="OZ176" s="33"/>
      <c r="PA176" s="33"/>
      <c r="PB176" s="33"/>
      <c r="PC176" s="33"/>
      <c r="PD176" s="33"/>
      <c r="PE176" s="33"/>
      <c r="PF176" s="33"/>
      <c r="PG176" s="33"/>
      <c r="PH176" s="33"/>
      <c r="PI176" s="33"/>
      <c r="PJ176" s="33"/>
      <c r="PK176" s="33"/>
      <c r="PL176" s="33"/>
      <c r="PM176" s="33"/>
      <c r="PN176" s="33"/>
      <c r="PO176" s="33"/>
      <c r="PP176" s="33"/>
      <c r="PQ176" s="33"/>
      <c r="PR176" s="33"/>
      <c r="PS176" s="33"/>
      <c r="PT176" s="33"/>
      <c r="PU176" s="33"/>
      <c r="PV176" s="33"/>
      <c r="PW176" s="33"/>
      <c r="PX176" s="33"/>
      <c r="PY176" s="33"/>
      <c r="PZ176" s="33"/>
      <c r="QA176" s="33"/>
      <c r="QB176" s="33"/>
      <c r="QC176" s="33"/>
      <c r="QD176" s="33"/>
      <c r="QE176" s="33"/>
      <c r="QF176" s="33"/>
      <c r="QG176" s="33"/>
      <c r="QH176" s="33"/>
      <c r="QI176" s="33"/>
      <c r="QJ176" s="33"/>
      <c r="QK176" s="33"/>
      <c r="QL176" s="33"/>
      <c r="QM176" s="33"/>
      <c r="QN176" s="33"/>
      <c r="QO176" s="33"/>
      <c r="QP176" s="33"/>
      <c r="QQ176" s="33"/>
      <c r="QR176" s="33"/>
      <c r="QS176" s="33"/>
      <c r="QT176" s="33"/>
      <c r="QU176" s="33"/>
      <c r="QV176" s="33"/>
      <c r="QW176" s="33"/>
      <c r="QX176" s="33"/>
      <c r="QY176" s="33"/>
      <c r="QZ176" s="33"/>
      <c r="RA176" s="33"/>
      <c r="RB176" s="33"/>
      <c r="RC176" s="33"/>
      <c r="RD176" s="33"/>
      <c r="RE176" s="33"/>
      <c r="RF176" s="33"/>
      <c r="RG176" s="33"/>
      <c r="RH176" s="33"/>
      <c r="RI176" s="33"/>
      <c r="RJ176" s="33"/>
      <c r="RK176" s="33"/>
      <c r="RL176" s="33"/>
      <c r="RM176" s="33"/>
      <c r="RN176" s="33"/>
      <c r="RO176" s="33"/>
      <c r="RP176" s="33"/>
      <c r="RQ176" s="33"/>
      <c r="RR176" s="33"/>
      <c r="RS176" s="33"/>
      <c r="RT176" s="33"/>
      <c r="RU176" s="33"/>
      <c r="RV176" s="33"/>
      <c r="RW176" s="33"/>
      <c r="RX176" s="33"/>
      <c r="RY176" s="33"/>
      <c r="RZ176" s="33"/>
      <c r="SA176" s="33"/>
      <c r="SB176" s="33"/>
      <c r="SC176" s="33"/>
      <c r="SD176" s="33"/>
      <c r="SE176" s="33"/>
      <c r="SF176" s="33"/>
      <c r="SG176" s="33"/>
      <c r="SH176" s="33"/>
      <c r="SI176" s="33"/>
      <c r="SJ176" s="33"/>
      <c r="SK176" s="33"/>
      <c r="SL176" s="33"/>
      <c r="SM176" s="33"/>
      <c r="SN176" s="33"/>
      <c r="SO176" s="33"/>
      <c r="SP176" s="33"/>
      <c r="SQ176" s="33"/>
      <c r="SR176" s="33"/>
      <c r="SS176" s="33"/>
      <c r="ST176" s="33"/>
      <c r="SU176" s="33"/>
      <c r="SV176" s="33"/>
      <c r="SW176" s="33"/>
      <c r="SX176" s="33"/>
      <c r="SY176" s="33"/>
      <c r="SZ176" s="33"/>
      <c r="TA176" s="33"/>
      <c r="TB176" s="33"/>
      <c r="TC176" s="33"/>
      <c r="TD176" s="33"/>
      <c r="TE176" s="33"/>
      <c r="TF176" s="33"/>
      <c r="TG176" s="33"/>
      <c r="TH176" s="33"/>
      <c r="TI176" s="33"/>
      <c r="TJ176" s="33"/>
      <c r="TK176" s="33"/>
      <c r="TL176" s="33"/>
      <c r="TM176" s="33"/>
      <c r="TN176" s="33"/>
      <c r="TO176" s="33"/>
      <c r="TP176" s="33"/>
      <c r="TQ176" s="33"/>
      <c r="TR176" s="33"/>
      <c r="TS176" s="33"/>
      <c r="TT176" s="33"/>
      <c r="TU176" s="33"/>
      <c r="TV176" s="33"/>
      <c r="TW176" s="33"/>
      <c r="TX176" s="33"/>
      <c r="TY176" s="33"/>
      <c r="TZ176" s="33"/>
      <c r="UA176" s="33"/>
      <c r="UB176" s="33"/>
      <c r="UC176" s="33"/>
      <c r="UD176" s="33"/>
      <c r="UE176" s="33"/>
      <c r="UF176" s="33"/>
      <c r="UG176" s="33"/>
      <c r="UH176" s="33"/>
      <c r="UI176" s="33"/>
      <c r="UJ176" s="33"/>
      <c r="UK176" s="33"/>
      <c r="UL176" s="33"/>
      <c r="UM176" s="33"/>
      <c r="UN176" s="33"/>
      <c r="UO176" s="33"/>
      <c r="UP176" s="33"/>
      <c r="UQ176" s="33"/>
      <c r="UR176" s="33"/>
      <c r="US176" s="33"/>
      <c r="UT176" s="33"/>
      <c r="UU176" s="33"/>
      <c r="UV176" s="33"/>
      <c r="UW176" s="33"/>
      <c r="UX176" s="33"/>
      <c r="UY176" s="33"/>
      <c r="UZ176" s="33"/>
      <c r="VA176" s="33"/>
      <c r="VB176" s="33"/>
      <c r="VC176" s="33"/>
      <c r="VD176" s="33"/>
      <c r="VE176" s="33"/>
      <c r="VF176" s="33"/>
      <c r="VG176" s="33"/>
      <c r="VH176" s="33"/>
      <c r="VI176" s="33"/>
      <c r="VJ176" s="33"/>
    </row>
    <row r="177" spans="1:582" s="243" customFormat="1">
      <c r="A177" s="336" t="s">
        <v>295</v>
      </c>
      <c r="B177" s="336"/>
      <c r="C177" s="336"/>
      <c r="D177" s="336"/>
      <c r="E177" s="336"/>
      <c r="F177" s="336"/>
      <c r="G177" s="336"/>
      <c r="H177" s="336"/>
      <c r="I177" s="336"/>
      <c r="J177" s="245" t="s">
        <v>313</v>
      </c>
      <c r="K177" s="335">
        <v>0</v>
      </c>
      <c r="L177" s="335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  <c r="BU177" s="33"/>
      <c r="BV177" s="33"/>
      <c r="BW177" s="33"/>
      <c r="BX177" s="33"/>
      <c r="BY177" s="33"/>
      <c r="BZ177" s="33"/>
      <c r="CA177" s="33"/>
      <c r="CB177" s="33"/>
      <c r="CC177" s="33"/>
      <c r="CD177" s="33"/>
      <c r="CE177" s="33"/>
      <c r="CF177" s="33"/>
      <c r="CG177" s="33"/>
      <c r="CH177" s="33"/>
      <c r="CI177" s="33"/>
      <c r="CJ177" s="33"/>
      <c r="CK177" s="33"/>
      <c r="CL177" s="33"/>
      <c r="CM177" s="33"/>
      <c r="CN177" s="33"/>
      <c r="CO177" s="33"/>
      <c r="CP177" s="33"/>
      <c r="CQ177" s="33"/>
      <c r="CR177" s="33"/>
      <c r="CS177" s="33"/>
      <c r="CT177" s="33"/>
      <c r="CU177" s="33"/>
      <c r="CV177" s="33"/>
      <c r="CW177" s="33"/>
      <c r="CX177" s="33"/>
      <c r="CY177" s="33"/>
      <c r="CZ177" s="33"/>
      <c r="DA177" s="33"/>
      <c r="DB177" s="33"/>
      <c r="DC177" s="33"/>
      <c r="DD177" s="33"/>
      <c r="DE177" s="33"/>
      <c r="DF177" s="33"/>
      <c r="DG177" s="33"/>
      <c r="DH177" s="33"/>
      <c r="DI177" s="33"/>
      <c r="DJ177" s="33"/>
      <c r="DK177" s="33"/>
      <c r="DL177" s="33"/>
      <c r="DM177" s="33"/>
      <c r="DN177" s="33"/>
      <c r="DO177" s="33"/>
      <c r="DP177" s="33"/>
      <c r="DQ177" s="33"/>
      <c r="DR177" s="33"/>
      <c r="DS177" s="33"/>
      <c r="DT177" s="33"/>
      <c r="DU177" s="33"/>
      <c r="DV177" s="33"/>
      <c r="DW177" s="33"/>
      <c r="DX177" s="33"/>
      <c r="DY177" s="33"/>
      <c r="DZ177" s="33"/>
      <c r="EA177" s="33"/>
      <c r="EB177" s="33"/>
      <c r="EC177" s="33"/>
      <c r="ED177" s="33"/>
      <c r="EE177" s="33"/>
      <c r="EF177" s="33"/>
      <c r="EG177" s="33"/>
      <c r="EH177" s="33"/>
      <c r="EI177" s="33"/>
      <c r="EJ177" s="33"/>
      <c r="EK177" s="33"/>
      <c r="EL177" s="33"/>
      <c r="EM177" s="33"/>
      <c r="EN177" s="33"/>
      <c r="EO177" s="33"/>
      <c r="EP177" s="33"/>
      <c r="EQ177" s="33"/>
      <c r="ER177" s="33"/>
      <c r="ES177" s="33"/>
      <c r="ET177" s="33"/>
      <c r="EU177" s="33"/>
      <c r="EV177" s="33"/>
      <c r="EW177" s="33"/>
      <c r="EX177" s="33"/>
      <c r="EY177" s="33"/>
      <c r="EZ177" s="33"/>
      <c r="FA177" s="33"/>
      <c r="FB177" s="33"/>
      <c r="FC177" s="33"/>
      <c r="FD177" s="33"/>
      <c r="FE177" s="33"/>
      <c r="FF177" s="33"/>
      <c r="FG177" s="33"/>
      <c r="FH177" s="33"/>
      <c r="FI177" s="33"/>
      <c r="FJ177" s="33"/>
      <c r="FK177" s="33"/>
      <c r="FL177" s="33"/>
      <c r="FM177" s="33"/>
      <c r="FN177" s="33"/>
      <c r="FO177" s="33"/>
      <c r="FP177" s="33"/>
      <c r="FQ177" s="33"/>
      <c r="FR177" s="33"/>
      <c r="FS177" s="33"/>
      <c r="FT177" s="33"/>
      <c r="FU177" s="33"/>
      <c r="FV177" s="33"/>
      <c r="FW177" s="33"/>
      <c r="FX177" s="33"/>
      <c r="FY177" s="33"/>
      <c r="FZ177" s="33"/>
      <c r="GA177" s="33"/>
      <c r="GB177" s="33"/>
      <c r="GC177" s="33"/>
      <c r="GD177" s="33"/>
      <c r="GE177" s="33"/>
      <c r="GF177" s="33"/>
      <c r="GG177" s="33"/>
      <c r="GH177" s="33"/>
      <c r="GI177" s="33"/>
      <c r="GJ177" s="33"/>
      <c r="GK177" s="33"/>
      <c r="GL177" s="33"/>
      <c r="GM177" s="33"/>
      <c r="GN177" s="33"/>
      <c r="GO177" s="33"/>
      <c r="GP177" s="33"/>
      <c r="GQ177" s="33"/>
      <c r="GR177" s="33"/>
      <c r="GS177" s="33"/>
      <c r="GT177" s="33"/>
      <c r="GU177" s="33"/>
      <c r="GV177" s="33"/>
      <c r="GW177" s="33"/>
      <c r="GX177" s="33"/>
      <c r="GY177" s="33"/>
      <c r="GZ177" s="33"/>
      <c r="HA177" s="33"/>
      <c r="HB177" s="33"/>
      <c r="HC177" s="33"/>
      <c r="HD177" s="33"/>
      <c r="HE177" s="33"/>
      <c r="HF177" s="33"/>
      <c r="HG177" s="33"/>
      <c r="HH177" s="33"/>
      <c r="HI177" s="33"/>
      <c r="HJ177" s="33"/>
      <c r="HK177" s="33"/>
      <c r="HL177" s="33"/>
      <c r="HM177" s="33"/>
      <c r="HN177" s="33"/>
      <c r="HO177" s="33"/>
      <c r="HP177" s="33"/>
      <c r="HQ177" s="33"/>
      <c r="HR177" s="33"/>
      <c r="HS177" s="33"/>
      <c r="HT177" s="33"/>
      <c r="HU177" s="33"/>
      <c r="HV177" s="33"/>
      <c r="HW177" s="33"/>
      <c r="HX177" s="33"/>
      <c r="HY177" s="33"/>
      <c r="HZ177" s="33"/>
      <c r="IA177" s="33"/>
      <c r="IB177" s="33"/>
      <c r="IC177" s="33"/>
      <c r="ID177" s="33"/>
      <c r="IE177" s="33"/>
      <c r="IF177" s="33"/>
      <c r="IG177" s="33"/>
      <c r="IH177" s="33"/>
      <c r="II177" s="33"/>
      <c r="IJ177" s="33"/>
      <c r="IK177" s="33"/>
      <c r="IL177" s="33"/>
      <c r="IM177" s="33"/>
      <c r="IN177" s="33"/>
      <c r="IO177" s="33"/>
      <c r="IP177" s="33"/>
      <c r="IQ177" s="33"/>
      <c r="IR177" s="33"/>
      <c r="IS177" s="33"/>
      <c r="IT177" s="33"/>
      <c r="IU177" s="33"/>
      <c r="IV177" s="33"/>
      <c r="IW177" s="33"/>
      <c r="IX177" s="33"/>
      <c r="IY177" s="33"/>
      <c r="IZ177" s="33"/>
      <c r="JA177" s="33"/>
      <c r="JB177" s="33"/>
      <c r="JC177" s="33"/>
      <c r="JD177" s="33"/>
      <c r="JE177" s="33"/>
      <c r="JF177" s="33"/>
      <c r="JG177" s="33"/>
      <c r="JH177" s="33"/>
      <c r="JI177" s="33"/>
      <c r="JJ177" s="33"/>
      <c r="JK177" s="33"/>
      <c r="JL177" s="33"/>
      <c r="JM177" s="33"/>
      <c r="JN177" s="33"/>
      <c r="JO177" s="33"/>
      <c r="JP177" s="33"/>
      <c r="JQ177" s="33"/>
      <c r="JR177" s="33"/>
      <c r="JS177" s="33"/>
      <c r="JT177" s="33"/>
      <c r="JU177" s="33"/>
      <c r="JV177" s="33"/>
      <c r="JW177" s="33"/>
      <c r="JX177" s="33"/>
      <c r="JY177" s="33"/>
      <c r="JZ177" s="33"/>
      <c r="KA177" s="33"/>
      <c r="KB177" s="33"/>
      <c r="KC177" s="33"/>
      <c r="KD177" s="33"/>
      <c r="KE177" s="33"/>
      <c r="KF177" s="33"/>
      <c r="KG177" s="33"/>
      <c r="KH177" s="33"/>
      <c r="KI177" s="33"/>
      <c r="KJ177" s="33"/>
      <c r="KK177" s="33"/>
      <c r="KL177" s="33"/>
      <c r="KM177" s="33"/>
      <c r="KN177" s="33"/>
      <c r="KO177" s="33"/>
      <c r="KP177" s="33"/>
      <c r="KQ177" s="33"/>
      <c r="KR177" s="33"/>
      <c r="KS177" s="33"/>
      <c r="KT177" s="33"/>
      <c r="KU177" s="33"/>
      <c r="KV177" s="33"/>
      <c r="KW177" s="33"/>
      <c r="KX177" s="33"/>
      <c r="KY177" s="33"/>
      <c r="KZ177" s="33"/>
      <c r="LA177" s="33"/>
      <c r="LB177" s="33"/>
      <c r="LC177" s="33"/>
      <c r="LD177" s="33"/>
      <c r="LE177" s="33"/>
      <c r="LF177" s="33"/>
      <c r="LG177" s="33"/>
      <c r="LH177" s="33"/>
      <c r="LI177" s="33"/>
      <c r="LJ177" s="33"/>
      <c r="LK177" s="33"/>
      <c r="LL177" s="33"/>
      <c r="LM177" s="33"/>
      <c r="LN177" s="33"/>
      <c r="LO177" s="33"/>
      <c r="LP177" s="33"/>
      <c r="LQ177" s="33"/>
      <c r="LR177" s="33"/>
      <c r="LS177" s="33"/>
      <c r="LT177" s="33"/>
      <c r="LU177" s="33"/>
      <c r="LV177" s="33"/>
      <c r="LW177" s="33"/>
      <c r="LX177" s="33"/>
      <c r="LY177" s="33"/>
      <c r="LZ177" s="33"/>
      <c r="MA177" s="33"/>
      <c r="MB177" s="33"/>
      <c r="MC177" s="33"/>
      <c r="MD177" s="33"/>
      <c r="ME177" s="33"/>
      <c r="MF177" s="33"/>
      <c r="MG177" s="33"/>
      <c r="MH177" s="33"/>
      <c r="MI177" s="33"/>
      <c r="MJ177" s="33"/>
      <c r="MK177" s="33"/>
      <c r="ML177" s="33"/>
      <c r="MM177" s="33"/>
      <c r="MN177" s="33"/>
      <c r="MO177" s="33"/>
      <c r="MP177" s="33"/>
      <c r="MQ177" s="33"/>
      <c r="MR177" s="33"/>
      <c r="MS177" s="33"/>
      <c r="MT177" s="33"/>
      <c r="MU177" s="33"/>
      <c r="MV177" s="33"/>
      <c r="MW177" s="33"/>
      <c r="MX177" s="33"/>
      <c r="MY177" s="33"/>
      <c r="MZ177" s="33"/>
      <c r="NA177" s="33"/>
      <c r="NB177" s="33"/>
      <c r="NC177" s="33"/>
      <c r="ND177" s="33"/>
      <c r="NE177" s="33"/>
      <c r="NF177" s="33"/>
      <c r="NG177" s="33"/>
      <c r="NH177" s="33"/>
      <c r="NI177" s="33"/>
      <c r="NJ177" s="33"/>
      <c r="NK177" s="33"/>
      <c r="NL177" s="33"/>
      <c r="NM177" s="33"/>
      <c r="NN177" s="33"/>
      <c r="NO177" s="33"/>
      <c r="NP177" s="33"/>
      <c r="NQ177" s="33"/>
      <c r="NR177" s="33"/>
      <c r="NS177" s="33"/>
      <c r="NT177" s="33"/>
      <c r="NU177" s="33"/>
      <c r="NV177" s="33"/>
      <c r="NW177" s="33"/>
      <c r="NX177" s="33"/>
      <c r="NY177" s="33"/>
      <c r="NZ177" s="33"/>
      <c r="OA177" s="33"/>
      <c r="OB177" s="33"/>
      <c r="OC177" s="33"/>
      <c r="OD177" s="33"/>
      <c r="OE177" s="33"/>
      <c r="OF177" s="33"/>
      <c r="OG177" s="33"/>
      <c r="OH177" s="33"/>
      <c r="OI177" s="33"/>
      <c r="OJ177" s="33"/>
      <c r="OK177" s="33"/>
      <c r="OL177" s="33"/>
      <c r="OM177" s="33"/>
      <c r="ON177" s="33"/>
      <c r="OO177" s="33"/>
      <c r="OP177" s="33"/>
      <c r="OQ177" s="33"/>
      <c r="OR177" s="33"/>
      <c r="OS177" s="33"/>
      <c r="OT177" s="33"/>
      <c r="OU177" s="33"/>
      <c r="OV177" s="33"/>
      <c r="OW177" s="33"/>
      <c r="OX177" s="33"/>
      <c r="OY177" s="33"/>
      <c r="OZ177" s="33"/>
      <c r="PA177" s="33"/>
      <c r="PB177" s="33"/>
      <c r="PC177" s="33"/>
      <c r="PD177" s="33"/>
      <c r="PE177" s="33"/>
      <c r="PF177" s="33"/>
      <c r="PG177" s="33"/>
      <c r="PH177" s="33"/>
      <c r="PI177" s="33"/>
      <c r="PJ177" s="33"/>
      <c r="PK177" s="33"/>
      <c r="PL177" s="33"/>
      <c r="PM177" s="33"/>
      <c r="PN177" s="33"/>
      <c r="PO177" s="33"/>
      <c r="PP177" s="33"/>
      <c r="PQ177" s="33"/>
      <c r="PR177" s="33"/>
      <c r="PS177" s="33"/>
      <c r="PT177" s="33"/>
      <c r="PU177" s="33"/>
      <c r="PV177" s="33"/>
      <c r="PW177" s="33"/>
      <c r="PX177" s="33"/>
      <c r="PY177" s="33"/>
      <c r="PZ177" s="33"/>
      <c r="QA177" s="33"/>
      <c r="QB177" s="33"/>
      <c r="QC177" s="33"/>
      <c r="QD177" s="33"/>
      <c r="QE177" s="33"/>
      <c r="QF177" s="33"/>
      <c r="QG177" s="33"/>
      <c r="QH177" s="33"/>
      <c r="QI177" s="33"/>
      <c r="QJ177" s="33"/>
      <c r="QK177" s="33"/>
      <c r="QL177" s="33"/>
      <c r="QM177" s="33"/>
      <c r="QN177" s="33"/>
      <c r="QO177" s="33"/>
      <c r="QP177" s="33"/>
      <c r="QQ177" s="33"/>
      <c r="QR177" s="33"/>
      <c r="QS177" s="33"/>
      <c r="QT177" s="33"/>
      <c r="QU177" s="33"/>
      <c r="QV177" s="33"/>
      <c r="QW177" s="33"/>
      <c r="QX177" s="33"/>
      <c r="QY177" s="33"/>
      <c r="QZ177" s="33"/>
      <c r="RA177" s="33"/>
      <c r="RB177" s="33"/>
      <c r="RC177" s="33"/>
      <c r="RD177" s="33"/>
      <c r="RE177" s="33"/>
      <c r="RF177" s="33"/>
      <c r="RG177" s="33"/>
      <c r="RH177" s="33"/>
      <c r="RI177" s="33"/>
      <c r="RJ177" s="33"/>
      <c r="RK177" s="33"/>
      <c r="RL177" s="33"/>
      <c r="RM177" s="33"/>
      <c r="RN177" s="33"/>
      <c r="RO177" s="33"/>
      <c r="RP177" s="33"/>
      <c r="RQ177" s="33"/>
      <c r="RR177" s="33"/>
      <c r="RS177" s="33"/>
      <c r="RT177" s="33"/>
      <c r="RU177" s="33"/>
      <c r="RV177" s="33"/>
      <c r="RW177" s="33"/>
      <c r="RX177" s="33"/>
      <c r="RY177" s="33"/>
      <c r="RZ177" s="33"/>
      <c r="SA177" s="33"/>
      <c r="SB177" s="33"/>
      <c r="SC177" s="33"/>
      <c r="SD177" s="33"/>
      <c r="SE177" s="33"/>
      <c r="SF177" s="33"/>
      <c r="SG177" s="33"/>
      <c r="SH177" s="33"/>
      <c r="SI177" s="33"/>
      <c r="SJ177" s="33"/>
      <c r="SK177" s="33"/>
      <c r="SL177" s="33"/>
      <c r="SM177" s="33"/>
      <c r="SN177" s="33"/>
      <c r="SO177" s="33"/>
      <c r="SP177" s="33"/>
      <c r="SQ177" s="33"/>
      <c r="SR177" s="33"/>
      <c r="SS177" s="33"/>
      <c r="ST177" s="33"/>
      <c r="SU177" s="33"/>
      <c r="SV177" s="33"/>
      <c r="SW177" s="33"/>
      <c r="SX177" s="33"/>
      <c r="SY177" s="33"/>
      <c r="SZ177" s="33"/>
      <c r="TA177" s="33"/>
      <c r="TB177" s="33"/>
      <c r="TC177" s="33"/>
      <c r="TD177" s="33"/>
      <c r="TE177" s="33"/>
      <c r="TF177" s="33"/>
      <c r="TG177" s="33"/>
      <c r="TH177" s="33"/>
      <c r="TI177" s="33"/>
      <c r="TJ177" s="33"/>
      <c r="TK177" s="33"/>
      <c r="TL177" s="33"/>
      <c r="TM177" s="33"/>
      <c r="TN177" s="33"/>
      <c r="TO177" s="33"/>
      <c r="TP177" s="33"/>
      <c r="TQ177" s="33"/>
      <c r="TR177" s="33"/>
      <c r="TS177" s="33"/>
      <c r="TT177" s="33"/>
      <c r="TU177" s="33"/>
      <c r="TV177" s="33"/>
      <c r="TW177" s="33"/>
      <c r="TX177" s="33"/>
      <c r="TY177" s="33"/>
      <c r="TZ177" s="33"/>
      <c r="UA177" s="33"/>
      <c r="UB177" s="33"/>
      <c r="UC177" s="33"/>
      <c r="UD177" s="33"/>
      <c r="UE177" s="33"/>
      <c r="UF177" s="33"/>
      <c r="UG177" s="33"/>
      <c r="UH177" s="33"/>
      <c r="UI177" s="33"/>
      <c r="UJ177" s="33"/>
      <c r="UK177" s="33"/>
      <c r="UL177" s="33"/>
      <c r="UM177" s="33"/>
      <c r="UN177" s="33"/>
      <c r="UO177" s="33"/>
      <c r="UP177" s="33"/>
      <c r="UQ177" s="33"/>
      <c r="UR177" s="33"/>
      <c r="US177" s="33"/>
      <c r="UT177" s="33"/>
      <c r="UU177" s="33"/>
      <c r="UV177" s="33"/>
      <c r="UW177" s="33"/>
      <c r="UX177" s="33"/>
      <c r="UY177" s="33"/>
      <c r="UZ177" s="33"/>
      <c r="VA177" s="33"/>
      <c r="VB177" s="33"/>
      <c r="VC177" s="33"/>
      <c r="VD177" s="33"/>
      <c r="VE177" s="33"/>
      <c r="VF177" s="33"/>
      <c r="VG177" s="33"/>
      <c r="VH177" s="33"/>
      <c r="VI177" s="33"/>
      <c r="VJ177" s="33"/>
    </row>
    <row r="178" spans="1:582" s="243" customFormat="1">
      <c r="A178" s="336" t="s">
        <v>310</v>
      </c>
      <c r="B178" s="336"/>
      <c r="C178" s="336"/>
      <c r="D178" s="336"/>
      <c r="E178" s="336"/>
      <c r="F178" s="336"/>
      <c r="G178" s="336"/>
      <c r="H178" s="336"/>
      <c r="I178" s="336"/>
      <c r="J178" s="245" t="s">
        <v>314</v>
      </c>
      <c r="K178" s="335">
        <v>0</v>
      </c>
      <c r="L178" s="335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  <c r="BU178" s="33"/>
      <c r="BV178" s="33"/>
      <c r="BW178" s="33"/>
      <c r="BX178" s="33"/>
      <c r="BY178" s="33"/>
      <c r="BZ178" s="33"/>
      <c r="CA178" s="33"/>
      <c r="CB178" s="33"/>
      <c r="CC178" s="33"/>
      <c r="CD178" s="33"/>
      <c r="CE178" s="33"/>
      <c r="CF178" s="33"/>
      <c r="CG178" s="33"/>
      <c r="CH178" s="33"/>
      <c r="CI178" s="33"/>
      <c r="CJ178" s="33"/>
      <c r="CK178" s="33"/>
      <c r="CL178" s="33"/>
      <c r="CM178" s="33"/>
      <c r="CN178" s="33"/>
      <c r="CO178" s="33"/>
      <c r="CP178" s="33"/>
      <c r="CQ178" s="33"/>
      <c r="CR178" s="33"/>
      <c r="CS178" s="33"/>
      <c r="CT178" s="33"/>
      <c r="CU178" s="33"/>
      <c r="CV178" s="33"/>
      <c r="CW178" s="33"/>
      <c r="CX178" s="33"/>
      <c r="CY178" s="33"/>
      <c r="CZ178" s="33"/>
      <c r="DA178" s="33"/>
      <c r="DB178" s="33"/>
      <c r="DC178" s="33"/>
      <c r="DD178" s="33"/>
      <c r="DE178" s="33"/>
      <c r="DF178" s="33"/>
      <c r="DG178" s="33"/>
      <c r="DH178" s="33"/>
      <c r="DI178" s="33"/>
      <c r="DJ178" s="33"/>
      <c r="DK178" s="33"/>
      <c r="DL178" s="33"/>
      <c r="DM178" s="33"/>
      <c r="DN178" s="33"/>
      <c r="DO178" s="33"/>
      <c r="DP178" s="33"/>
      <c r="DQ178" s="33"/>
      <c r="DR178" s="33"/>
      <c r="DS178" s="33"/>
      <c r="DT178" s="33"/>
      <c r="DU178" s="33"/>
      <c r="DV178" s="33"/>
      <c r="DW178" s="33"/>
      <c r="DX178" s="33"/>
      <c r="DY178" s="33"/>
      <c r="DZ178" s="33"/>
      <c r="EA178" s="33"/>
      <c r="EB178" s="33"/>
      <c r="EC178" s="33"/>
      <c r="ED178" s="33"/>
      <c r="EE178" s="33"/>
      <c r="EF178" s="33"/>
      <c r="EG178" s="33"/>
      <c r="EH178" s="33"/>
      <c r="EI178" s="33"/>
      <c r="EJ178" s="33"/>
      <c r="EK178" s="33"/>
      <c r="EL178" s="33"/>
      <c r="EM178" s="33"/>
      <c r="EN178" s="33"/>
      <c r="EO178" s="33"/>
      <c r="EP178" s="33"/>
      <c r="EQ178" s="33"/>
      <c r="ER178" s="33"/>
      <c r="ES178" s="33"/>
      <c r="ET178" s="33"/>
      <c r="EU178" s="33"/>
      <c r="EV178" s="33"/>
      <c r="EW178" s="33"/>
      <c r="EX178" s="33"/>
      <c r="EY178" s="33"/>
      <c r="EZ178" s="33"/>
      <c r="FA178" s="33"/>
      <c r="FB178" s="33"/>
      <c r="FC178" s="33"/>
      <c r="FD178" s="33"/>
      <c r="FE178" s="33"/>
      <c r="FF178" s="33"/>
      <c r="FG178" s="33"/>
      <c r="FH178" s="33"/>
      <c r="FI178" s="33"/>
      <c r="FJ178" s="33"/>
      <c r="FK178" s="33"/>
      <c r="FL178" s="33"/>
      <c r="FM178" s="33"/>
      <c r="FN178" s="33"/>
      <c r="FO178" s="33"/>
      <c r="FP178" s="33"/>
      <c r="FQ178" s="33"/>
      <c r="FR178" s="33"/>
      <c r="FS178" s="33"/>
      <c r="FT178" s="33"/>
      <c r="FU178" s="33"/>
      <c r="FV178" s="33"/>
      <c r="FW178" s="33"/>
      <c r="FX178" s="33"/>
      <c r="FY178" s="33"/>
      <c r="FZ178" s="33"/>
      <c r="GA178" s="33"/>
      <c r="GB178" s="33"/>
      <c r="GC178" s="33"/>
      <c r="GD178" s="33"/>
      <c r="GE178" s="33"/>
      <c r="GF178" s="33"/>
      <c r="GG178" s="33"/>
      <c r="GH178" s="33"/>
      <c r="GI178" s="33"/>
      <c r="GJ178" s="33"/>
      <c r="GK178" s="33"/>
      <c r="GL178" s="33"/>
      <c r="GM178" s="33"/>
      <c r="GN178" s="33"/>
      <c r="GO178" s="33"/>
      <c r="GP178" s="33"/>
      <c r="GQ178" s="33"/>
      <c r="GR178" s="33"/>
      <c r="GS178" s="33"/>
      <c r="GT178" s="33"/>
      <c r="GU178" s="33"/>
      <c r="GV178" s="33"/>
      <c r="GW178" s="33"/>
      <c r="GX178" s="33"/>
      <c r="GY178" s="33"/>
      <c r="GZ178" s="33"/>
      <c r="HA178" s="33"/>
      <c r="HB178" s="33"/>
      <c r="HC178" s="33"/>
      <c r="HD178" s="33"/>
      <c r="HE178" s="33"/>
      <c r="HF178" s="33"/>
      <c r="HG178" s="33"/>
      <c r="HH178" s="33"/>
      <c r="HI178" s="33"/>
      <c r="HJ178" s="33"/>
      <c r="HK178" s="33"/>
      <c r="HL178" s="33"/>
      <c r="HM178" s="33"/>
      <c r="HN178" s="33"/>
      <c r="HO178" s="33"/>
      <c r="HP178" s="33"/>
      <c r="HQ178" s="33"/>
      <c r="HR178" s="33"/>
      <c r="HS178" s="33"/>
      <c r="HT178" s="33"/>
      <c r="HU178" s="33"/>
      <c r="HV178" s="33"/>
      <c r="HW178" s="33"/>
      <c r="HX178" s="33"/>
      <c r="HY178" s="33"/>
      <c r="HZ178" s="33"/>
      <c r="IA178" s="33"/>
      <c r="IB178" s="33"/>
      <c r="IC178" s="33"/>
      <c r="ID178" s="33"/>
      <c r="IE178" s="33"/>
      <c r="IF178" s="33"/>
      <c r="IG178" s="33"/>
      <c r="IH178" s="33"/>
      <c r="II178" s="33"/>
      <c r="IJ178" s="33"/>
      <c r="IK178" s="33"/>
      <c r="IL178" s="33"/>
      <c r="IM178" s="33"/>
      <c r="IN178" s="33"/>
      <c r="IO178" s="33"/>
      <c r="IP178" s="33"/>
      <c r="IQ178" s="33"/>
      <c r="IR178" s="33"/>
      <c r="IS178" s="33"/>
      <c r="IT178" s="33"/>
      <c r="IU178" s="33"/>
      <c r="IV178" s="33"/>
      <c r="IW178" s="33"/>
      <c r="IX178" s="33"/>
      <c r="IY178" s="33"/>
      <c r="IZ178" s="33"/>
      <c r="JA178" s="33"/>
      <c r="JB178" s="33"/>
      <c r="JC178" s="33"/>
      <c r="JD178" s="33"/>
      <c r="JE178" s="33"/>
      <c r="JF178" s="33"/>
      <c r="JG178" s="33"/>
      <c r="JH178" s="33"/>
      <c r="JI178" s="33"/>
      <c r="JJ178" s="33"/>
      <c r="JK178" s="33"/>
      <c r="JL178" s="33"/>
      <c r="JM178" s="33"/>
      <c r="JN178" s="33"/>
      <c r="JO178" s="33"/>
      <c r="JP178" s="33"/>
      <c r="JQ178" s="33"/>
      <c r="JR178" s="33"/>
      <c r="JS178" s="33"/>
      <c r="JT178" s="33"/>
      <c r="JU178" s="33"/>
      <c r="JV178" s="33"/>
      <c r="JW178" s="33"/>
      <c r="JX178" s="33"/>
      <c r="JY178" s="33"/>
      <c r="JZ178" s="33"/>
      <c r="KA178" s="33"/>
      <c r="KB178" s="33"/>
      <c r="KC178" s="33"/>
      <c r="KD178" s="33"/>
      <c r="KE178" s="33"/>
      <c r="KF178" s="33"/>
      <c r="KG178" s="33"/>
      <c r="KH178" s="33"/>
      <c r="KI178" s="33"/>
      <c r="KJ178" s="33"/>
      <c r="KK178" s="33"/>
      <c r="KL178" s="33"/>
      <c r="KM178" s="33"/>
      <c r="KN178" s="33"/>
      <c r="KO178" s="33"/>
      <c r="KP178" s="33"/>
      <c r="KQ178" s="33"/>
      <c r="KR178" s="33"/>
      <c r="KS178" s="33"/>
      <c r="KT178" s="33"/>
      <c r="KU178" s="33"/>
      <c r="KV178" s="33"/>
      <c r="KW178" s="33"/>
      <c r="KX178" s="33"/>
      <c r="KY178" s="33"/>
      <c r="KZ178" s="33"/>
      <c r="LA178" s="33"/>
      <c r="LB178" s="33"/>
      <c r="LC178" s="33"/>
      <c r="LD178" s="33"/>
      <c r="LE178" s="33"/>
      <c r="LF178" s="33"/>
      <c r="LG178" s="33"/>
      <c r="LH178" s="33"/>
      <c r="LI178" s="33"/>
      <c r="LJ178" s="33"/>
      <c r="LK178" s="33"/>
      <c r="LL178" s="33"/>
      <c r="LM178" s="33"/>
      <c r="LN178" s="33"/>
      <c r="LO178" s="33"/>
      <c r="LP178" s="33"/>
      <c r="LQ178" s="33"/>
      <c r="LR178" s="33"/>
      <c r="LS178" s="33"/>
      <c r="LT178" s="33"/>
      <c r="LU178" s="33"/>
      <c r="LV178" s="33"/>
      <c r="LW178" s="33"/>
      <c r="LX178" s="33"/>
      <c r="LY178" s="33"/>
      <c r="LZ178" s="33"/>
      <c r="MA178" s="33"/>
      <c r="MB178" s="33"/>
      <c r="MC178" s="33"/>
      <c r="MD178" s="33"/>
      <c r="ME178" s="33"/>
      <c r="MF178" s="33"/>
      <c r="MG178" s="33"/>
      <c r="MH178" s="33"/>
      <c r="MI178" s="33"/>
      <c r="MJ178" s="33"/>
      <c r="MK178" s="33"/>
      <c r="ML178" s="33"/>
      <c r="MM178" s="33"/>
      <c r="MN178" s="33"/>
      <c r="MO178" s="33"/>
      <c r="MP178" s="33"/>
      <c r="MQ178" s="33"/>
      <c r="MR178" s="33"/>
      <c r="MS178" s="33"/>
      <c r="MT178" s="33"/>
      <c r="MU178" s="33"/>
      <c r="MV178" s="33"/>
      <c r="MW178" s="33"/>
      <c r="MX178" s="33"/>
      <c r="MY178" s="33"/>
      <c r="MZ178" s="33"/>
      <c r="NA178" s="33"/>
      <c r="NB178" s="33"/>
      <c r="NC178" s="33"/>
      <c r="ND178" s="33"/>
      <c r="NE178" s="33"/>
      <c r="NF178" s="33"/>
      <c r="NG178" s="33"/>
      <c r="NH178" s="33"/>
      <c r="NI178" s="33"/>
      <c r="NJ178" s="33"/>
      <c r="NK178" s="33"/>
      <c r="NL178" s="33"/>
      <c r="NM178" s="33"/>
      <c r="NN178" s="33"/>
      <c r="NO178" s="33"/>
      <c r="NP178" s="33"/>
      <c r="NQ178" s="33"/>
      <c r="NR178" s="33"/>
      <c r="NS178" s="33"/>
      <c r="NT178" s="33"/>
      <c r="NU178" s="33"/>
      <c r="NV178" s="33"/>
      <c r="NW178" s="33"/>
      <c r="NX178" s="33"/>
      <c r="NY178" s="33"/>
      <c r="NZ178" s="33"/>
      <c r="OA178" s="33"/>
      <c r="OB178" s="33"/>
      <c r="OC178" s="33"/>
      <c r="OD178" s="33"/>
      <c r="OE178" s="33"/>
      <c r="OF178" s="33"/>
      <c r="OG178" s="33"/>
      <c r="OH178" s="33"/>
      <c r="OI178" s="33"/>
      <c r="OJ178" s="33"/>
      <c r="OK178" s="33"/>
      <c r="OL178" s="33"/>
      <c r="OM178" s="33"/>
      <c r="ON178" s="33"/>
      <c r="OO178" s="33"/>
      <c r="OP178" s="33"/>
      <c r="OQ178" s="33"/>
      <c r="OR178" s="33"/>
      <c r="OS178" s="33"/>
      <c r="OT178" s="33"/>
      <c r="OU178" s="33"/>
      <c r="OV178" s="33"/>
      <c r="OW178" s="33"/>
      <c r="OX178" s="33"/>
      <c r="OY178" s="33"/>
      <c r="OZ178" s="33"/>
      <c r="PA178" s="33"/>
      <c r="PB178" s="33"/>
      <c r="PC178" s="33"/>
      <c r="PD178" s="33"/>
      <c r="PE178" s="33"/>
      <c r="PF178" s="33"/>
      <c r="PG178" s="33"/>
      <c r="PH178" s="33"/>
      <c r="PI178" s="33"/>
      <c r="PJ178" s="33"/>
      <c r="PK178" s="33"/>
      <c r="PL178" s="33"/>
      <c r="PM178" s="33"/>
      <c r="PN178" s="33"/>
      <c r="PO178" s="33"/>
      <c r="PP178" s="33"/>
      <c r="PQ178" s="33"/>
      <c r="PR178" s="33"/>
      <c r="PS178" s="33"/>
      <c r="PT178" s="33"/>
      <c r="PU178" s="33"/>
      <c r="PV178" s="33"/>
      <c r="PW178" s="33"/>
      <c r="PX178" s="33"/>
      <c r="PY178" s="33"/>
      <c r="PZ178" s="33"/>
      <c r="QA178" s="33"/>
      <c r="QB178" s="33"/>
      <c r="QC178" s="33"/>
      <c r="QD178" s="33"/>
      <c r="QE178" s="33"/>
      <c r="QF178" s="33"/>
      <c r="QG178" s="33"/>
      <c r="QH178" s="33"/>
      <c r="QI178" s="33"/>
      <c r="QJ178" s="33"/>
      <c r="QK178" s="33"/>
      <c r="QL178" s="33"/>
      <c r="QM178" s="33"/>
      <c r="QN178" s="33"/>
      <c r="QO178" s="33"/>
      <c r="QP178" s="33"/>
      <c r="QQ178" s="33"/>
      <c r="QR178" s="33"/>
      <c r="QS178" s="33"/>
      <c r="QT178" s="33"/>
      <c r="QU178" s="33"/>
      <c r="QV178" s="33"/>
      <c r="QW178" s="33"/>
      <c r="QX178" s="33"/>
      <c r="QY178" s="33"/>
      <c r="QZ178" s="33"/>
      <c r="RA178" s="33"/>
      <c r="RB178" s="33"/>
      <c r="RC178" s="33"/>
      <c r="RD178" s="33"/>
      <c r="RE178" s="33"/>
      <c r="RF178" s="33"/>
      <c r="RG178" s="33"/>
      <c r="RH178" s="33"/>
      <c r="RI178" s="33"/>
      <c r="RJ178" s="33"/>
      <c r="RK178" s="33"/>
      <c r="RL178" s="33"/>
      <c r="RM178" s="33"/>
      <c r="RN178" s="33"/>
      <c r="RO178" s="33"/>
      <c r="RP178" s="33"/>
      <c r="RQ178" s="33"/>
      <c r="RR178" s="33"/>
      <c r="RS178" s="33"/>
      <c r="RT178" s="33"/>
      <c r="RU178" s="33"/>
      <c r="RV178" s="33"/>
      <c r="RW178" s="33"/>
      <c r="RX178" s="33"/>
      <c r="RY178" s="33"/>
      <c r="RZ178" s="33"/>
      <c r="SA178" s="33"/>
      <c r="SB178" s="33"/>
      <c r="SC178" s="33"/>
      <c r="SD178" s="33"/>
      <c r="SE178" s="33"/>
      <c r="SF178" s="33"/>
      <c r="SG178" s="33"/>
      <c r="SH178" s="33"/>
      <c r="SI178" s="33"/>
      <c r="SJ178" s="33"/>
      <c r="SK178" s="33"/>
      <c r="SL178" s="33"/>
      <c r="SM178" s="33"/>
      <c r="SN178" s="33"/>
      <c r="SO178" s="33"/>
      <c r="SP178" s="33"/>
      <c r="SQ178" s="33"/>
      <c r="SR178" s="33"/>
      <c r="SS178" s="33"/>
      <c r="ST178" s="33"/>
      <c r="SU178" s="33"/>
      <c r="SV178" s="33"/>
      <c r="SW178" s="33"/>
      <c r="SX178" s="33"/>
      <c r="SY178" s="33"/>
      <c r="SZ178" s="33"/>
      <c r="TA178" s="33"/>
      <c r="TB178" s="33"/>
      <c r="TC178" s="33"/>
      <c r="TD178" s="33"/>
      <c r="TE178" s="33"/>
      <c r="TF178" s="33"/>
      <c r="TG178" s="33"/>
      <c r="TH178" s="33"/>
      <c r="TI178" s="33"/>
      <c r="TJ178" s="33"/>
      <c r="TK178" s="33"/>
      <c r="TL178" s="33"/>
      <c r="TM178" s="33"/>
      <c r="TN178" s="33"/>
      <c r="TO178" s="33"/>
      <c r="TP178" s="33"/>
      <c r="TQ178" s="33"/>
      <c r="TR178" s="33"/>
      <c r="TS178" s="33"/>
      <c r="TT178" s="33"/>
      <c r="TU178" s="33"/>
      <c r="TV178" s="33"/>
      <c r="TW178" s="33"/>
      <c r="TX178" s="33"/>
      <c r="TY178" s="33"/>
      <c r="TZ178" s="33"/>
      <c r="UA178" s="33"/>
      <c r="UB178" s="33"/>
      <c r="UC178" s="33"/>
      <c r="UD178" s="33"/>
      <c r="UE178" s="33"/>
      <c r="UF178" s="33"/>
      <c r="UG178" s="33"/>
      <c r="UH178" s="33"/>
      <c r="UI178" s="33"/>
      <c r="UJ178" s="33"/>
      <c r="UK178" s="33"/>
      <c r="UL178" s="33"/>
      <c r="UM178" s="33"/>
      <c r="UN178" s="33"/>
      <c r="UO178" s="33"/>
      <c r="UP178" s="33"/>
      <c r="UQ178" s="33"/>
      <c r="UR178" s="33"/>
      <c r="US178" s="33"/>
      <c r="UT178" s="33"/>
      <c r="UU178" s="33"/>
      <c r="UV178" s="33"/>
      <c r="UW178" s="33"/>
      <c r="UX178" s="33"/>
      <c r="UY178" s="33"/>
      <c r="UZ178" s="33"/>
      <c r="VA178" s="33"/>
      <c r="VB178" s="33"/>
      <c r="VC178" s="33"/>
      <c r="VD178" s="33"/>
      <c r="VE178" s="33"/>
      <c r="VF178" s="33"/>
      <c r="VG178" s="33"/>
      <c r="VH178" s="33"/>
      <c r="VI178" s="33"/>
      <c r="VJ178" s="33"/>
    </row>
    <row r="179" spans="1:582" s="243" customFormat="1">
      <c r="A179" s="336" t="s">
        <v>311</v>
      </c>
      <c r="B179" s="336"/>
      <c r="C179" s="336"/>
      <c r="D179" s="336"/>
      <c r="E179" s="336"/>
      <c r="F179" s="336"/>
      <c r="G179" s="336"/>
      <c r="H179" s="336"/>
      <c r="I179" s="336"/>
      <c r="J179" s="245" t="s">
        <v>315</v>
      </c>
      <c r="K179" s="335">
        <v>0</v>
      </c>
      <c r="L179" s="335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  <c r="BU179" s="33"/>
      <c r="BV179" s="33"/>
      <c r="BW179" s="33"/>
      <c r="BX179" s="33"/>
      <c r="BY179" s="33"/>
      <c r="BZ179" s="33"/>
      <c r="CA179" s="33"/>
      <c r="CB179" s="33"/>
      <c r="CC179" s="33"/>
      <c r="CD179" s="33"/>
      <c r="CE179" s="33"/>
      <c r="CF179" s="33"/>
      <c r="CG179" s="33"/>
      <c r="CH179" s="33"/>
      <c r="CI179" s="33"/>
      <c r="CJ179" s="33"/>
      <c r="CK179" s="33"/>
      <c r="CL179" s="33"/>
      <c r="CM179" s="33"/>
      <c r="CN179" s="33"/>
      <c r="CO179" s="33"/>
      <c r="CP179" s="33"/>
      <c r="CQ179" s="33"/>
      <c r="CR179" s="33"/>
      <c r="CS179" s="33"/>
      <c r="CT179" s="33"/>
      <c r="CU179" s="33"/>
      <c r="CV179" s="33"/>
      <c r="CW179" s="33"/>
      <c r="CX179" s="33"/>
      <c r="CY179" s="33"/>
      <c r="CZ179" s="33"/>
      <c r="DA179" s="33"/>
      <c r="DB179" s="33"/>
      <c r="DC179" s="33"/>
      <c r="DD179" s="33"/>
      <c r="DE179" s="33"/>
      <c r="DF179" s="33"/>
      <c r="DG179" s="33"/>
      <c r="DH179" s="33"/>
      <c r="DI179" s="33"/>
      <c r="DJ179" s="33"/>
      <c r="DK179" s="33"/>
      <c r="DL179" s="33"/>
      <c r="DM179" s="33"/>
      <c r="DN179" s="33"/>
      <c r="DO179" s="33"/>
      <c r="DP179" s="33"/>
      <c r="DQ179" s="33"/>
      <c r="DR179" s="33"/>
      <c r="DS179" s="33"/>
      <c r="DT179" s="33"/>
      <c r="DU179" s="33"/>
      <c r="DV179" s="33"/>
      <c r="DW179" s="33"/>
      <c r="DX179" s="33"/>
      <c r="DY179" s="33"/>
      <c r="DZ179" s="33"/>
      <c r="EA179" s="33"/>
      <c r="EB179" s="33"/>
      <c r="EC179" s="33"/>
      <c r="ED179" s="33"/>
      <c r="EE179" s="33"/>
      <c r="EF179" s="33"/>
      <c r="EG179" s="33"/>
      <c r="EH179" s="33"/>
      <c r="EI179" s="33"/>
      <c r="EJ179" s="33"/>
      <c r="EK179" s="33"/>
      <c r="EL179" s="33"/>
      <c r="EM179" s="33"/>
      <c r="EN179" s="33"/>
      <c r="EO179" s="33"/>
      <c r="EP179" s="33"/>
      <c r="EQ179" s="33"/>
      <c r="ER179" s="33"/>
      <c r="ES179" s="33"/>
      <c r="ET179" s="33"/>
      <c r="EU179" s="33"/>
      <c r="EV179" s="33"/>
      <c r="EW179" s="33"/>
      <c r="EX179" s="33"/>
      <c r="EY179" s="33"/>
      <c r="EZ179" s="33"/>
      <c r="FA179" s="33"/>
      <c r="FB179" s="33"/>
      <c r="FC179" s="33"/>
      <c r="FD179" s="33"/>
      <c r="FE179" s="33"/>
      <c r="FF179" s="33"/>
      <c r="FG179" s="33"/>
      <c r="FH179" s="33"/>
      <c r="FI179" s="33"/>
      <c r="FJ179" s="33"/>
      <c r="FK179" s="33"/>
      <c r="FL179" s="33"/>
      <c r="FM179" s="33"/>
      <c r="FN179" s="33"/>
      <c r="FO179" s="33"/>
      <c r="FP179" s="33"/>
      <c r="FQ179" s="33"/>
      <c r="FR179" s="33"/>
      <c r="FS179" s="33"/>
      <c r="FT179" s="33"/>
      <c r="FU179" s="33"/>
      <c r="FV179" s="33"/>
      <c r="FW179" s="33"/>
      <c r="FX179" s="33"/>
      <c r="FY179" s="33"/>
      <c r="FZ179" s="33"/>
      <c r="GA179" s="33"/>
      <c r="GB179" s="33"/>
      <c r="GC179" s="33"/>
      <c r="GD179" s="33"/>
      <c r="GE179" s="33"/>
      <c r="GF179" s="33"/>
      <c r="GG179" s="33"/>
      <c r="GH179" s="33"/>
      <c r="GI179" s="33"/>
      <c r="GJ179" s="33"/>
      <c r="GK179" s="33"/>
      <c r="GL179" s="33"/>
      <c r="GM179" s="33"/>
      <c r="GN179" s="33"/>
      <c r="GO179" s="33"/>
      <c r="GP179" s="33"/>
      <c r="GQ179" s="33"/>
      <c r="GR179" s="33"/>
      <c r="GS179" s="33"/>
      <c r="GT179" s="33"/>
      <c r="GU179" s="33"/>
      <c r="GV179" s="33"/>
      <c r="GW179" s="33"/>
      <c r="GX179" s="33"/>
      <c r="GY179" s="33"/>
      <c r="GZ179" s="33"/>
      <c r="HA179" s="33"/>
      <c r="HB179" s="33"/>
      <c r="HC179" s="33"/>
      <c r="HD179" s="33"/>
      <c r="HE179" s="33"/>
      <c r="HF179" s="33"/>
      <c r="HG179" s="33"/>
      <c r="HH179" s="33"/>
      <c r="HI179" s="33"/>
      <c r="HJ179" s="33"/>
      <c r="HK179" s="33"/>
      <c r="HL179" s="33"/>
      <c r="HM179" s="33"/>
      <c r="HN179" s="33"/>
      <c r="HO179" s="33"/>
      <c r="HP179" s="33"/>
      <c r="HQ179" s="33"/>
      <c r="HR179" s="33"/>
      <c r="HS179" s="33"/>
      <c r="HT179" s="33"/>
      <c r="HU179" s="33"/>
      <c r="HV179" s="33"/>
      <c r="HW179" s="33"/>
      <c r="HX179" s="33"/>
      <c r="HY179" s="33"/>
      <c r="HZ179" s="33"/>
      <c r="IA179" s="33"/>
      <c r="IB179" s="33"/>
      <c r="IC179" s="33"/>
      <c r="ID179" s="33"/>
      <c r="IE179" s="33"/>
      <c r="IF179" s="33"/>
      <c r="IG179" s="33"/>
      <c r="IH179" s="33"/>
      <c r="II179" s="33"/>
      <c r="IJ179" s="33"/>
      <c r="IK179" s="33"/>
      <c r="IL179" s="33"/>
      <c r="IM179" s="33"/>
      <c r="IN179" s="33"/>
      <c r="IO179" s="33"/>
      <c r="IP179" s="33"/>
      <c r="IQ179" s="33"/>
      <c r="IR179" s="33"/>
      <c r="IS179" s="33"/>
      <c r="IT179" s="33"/>
      <c r="IU179" s="33"/>
      <c r="IV179" s="33"/>
      <c r="IW179" s="33"/>
      <c r="IX179" s="33"/>
      <c r="IY179" s="33"/>
      <c r="IZ179" s="33"/>
      <c r="JA179" s="33"/>
      <c r="JB179" s="33"/>
      <c r="JC179" s="33"/>
      <c r="JD179" s="33"/>
      <c r="JE179" s="33"/>
      <c r="JF179" s="33"/>
      <c r="JG179" s="33"/>
      <c r="JH179" s="33"/>
      <c r="JI179" s="33"/>
      <c r="JJ179" s="33"/>
      <c r="JK179" s="33"/>
      <c r="JL179" s="33"/>
      <c r="JM179" s="33"/>
      <c r="JN179" s="33"/>
      <c r="JO179" s="33"/>
      <c r="JP179" s="33"/>
      <c r="JQ179" s="33"/>
      <c r="JR179" s="33"/>
      <c r="JS179" s="33"/>
      <c r="JT179" s="33"/>
      <c r="JU179" s="33"/>
      <c r="JV179" s="33"/>
      <c r="JW179" s="33"/>
      <c r="JX179" s="33"/>
      <c r="JY179" s="33"/>
      <c r="JZ179" s="33"/>
      <c r="KA179" s="33"/>
      <c r="KB179" s="33"/>
      <c r="KC179" s="33"/>
      <c r="KD179" s="33"/>
      <c r="KE179" s="33"/>
      <c r="KF179" s="33"/>
      <c r="KG179" s="33"/>
      <c r="KH179" s="33"/>
      <c r="KI179" s="33"/>
      <c r="KJ179" s="33"/>
      <c r="KK179" s="33"/>
      <c r="KL179" s="33"/>
      <c r="KM179" s="33"/>
      <c r="KN179" s="33"/>
      <c r="KO179" s="33"/>
      <c r="KP179" s="33"/>
      <c r="KQ179" s="33"/>
      <c r="KR179" s="33"/>
      <c r="KS179" s="33"/>
      <c r="KT179" s="33"/>
      <c r="KU179" s="33"/>
      <c r="KV179" s="33"/>
      <c r="KW179" s="33"/>
      <c r="KX179" s="33"/>
      <c r="KY179" s="33"/>
      <c r="KZ179" s="33"/>
      <c r="LA179" s="33"/>
      <c r="LB179" s="33"/>
      <c r="LC179" s="33"/>
      <c r="LD179" s="33"/>
      <c r="LE179" s="33"/>
      <c r="LF179" s="33"/>
      <c r="LG179" s="33"/>
      <c r="LH179" s="33"/>
      <c r="LI179" s="33"/>
      <c r="LJ179" s="33"/>
      <c r="LK179" s="33"/>
      <c r="LL179" s="33"/>
      <c r="LM179" s="33"/>
      <c r="LN179" s="33"/>
      <c r="LO179" s="33"/>
      <c r="LP179" s="33"/>
      <c r="LQ179" s="33"/>
      <c r="LR179" s="33"/>
      <c r="LS179" s="33"/>
      <c r="LT179" s="33"/>
      <c r="LU179" s="33"/>
      <c r="LV179" s="33"/>
      <c r="LW179" s="33"/>
      <c r="LX179" s="33"/>
      <c r="LY179" s="33"/>
      <c r="LZ179" s="33"/>
      <c r="MA179" s="33"/>
      <c r="MB179" s="33"/>
      <c r="MC179" s="33"/>
      <c r="MD179" s="33"/>
      <c r="ME179" s="33"/>
      <c r="MF179" s="33"/>
      <c r="MG179" s="33"/>
      <c r="MH179" s="33"/>
      <c r="MI179" s="33"/>
      <c r="MJ179" s="33"/>
      <c r="MK179" s="33"/>
      <c r="ML179" s="33"/>
      <c r="MM179" s="33"/>
      <c r="MN179" s="33"/>
      <c r="MO179" s="33"/>
      <c r="MP179" s="33"/>
      <c r="MQ179" s="33"/>
      <c r="MR179" s="33"/>
      <c r="MS179" s="33"/>
      <c r="MT179" s="33"/>
      <c r="MU179" s="33"/>
      <c r="MV179" s="33"/>
      <c r="MW179" s="33"/>
      <c r="MX179" s="33"/>
      <c r="MY179" s="33"/>
      <c r="MZ179" s="33"/>
      <c r="NA179" s="33"/>
      <c r="NB179" s="33"/>
      <c r="NC179" s="33"/>
      <c r="ND179" s="33"/>
      <c r="NE179" s="33"/>
      <c r="NF179" s="33"/>
      <c r="NG179" s="33"/>
      <c r="NH179" s="33"/>
      <c r="NI179" s="33"/>
      <c r="NJ179" s="33"/>
      <c r="NK179" s="33"/>
      <c r="NL179" s="33"/>
      <c r="NM179" s="33"/>
      <c r="NN179" s="33"/>
      <c r="NO179" s="33"/>
      <c r="NP179" s="33"/>
      <c r="NQ179" s="33"/>
      <c r="NR179" s="33"/>
      <c r="NS179" s="33"/>
      <c r="NT179" s="33"/>
      <c r="NU179" s="33"/>
      <c r="NV179" s="33"/>
      <c r="NW179" s="33"/>
      <c r="NX179" s="33"/>
      <c r="NY179" s="33"/>
      <c r="NZ179" s="33"/>
      <c r="OA179" s="33"/>
      <c r="OB179" s="33"/>
      <c r="OC179" s="33"/>
      <c r="OD179" s="33"/>
      <c r="OE179" s="33"/>
      <c r="OF179" s="33"/>
      <c r="OG179" s="33"/>
      <c r="OH179" s="33"/>
      <c r="OI179" s="33"/>
      <c r="OJ179" s="33"/>
      <c r="OK179" s="33"/>
      <c r="OL179" s="33"/>
      <c r="OM179" s="33"/>
      <c r="ON179" s="33"/>
      <c r="OO179" s="33"/>
      <c r="OP179" s="33"/>
      <c r="OQ179" s="33"/>
      <c r="OR179" s="33"/>
      <c r="OS179" s="33"/>
      <c r="OT179" s="33"/>
      <c r="OU179" s="33"/>
      <c r="OV179" s="33"/>
      <c r="OW179" s="33"/>
      <c r="OX179" s="33"/>
      <c r="OY179" s="33"/>
      <c r="OZ179" s="33"/>
      <c r="PA179" s="33"/>
      <c r="PB179" s="33"/>
      <c r="PC179" s="33"/>
      <c r="PD179" s="33"/>
      <c r="PE179" s="33"/>
      <c r="PF179" s="33"/>
      <c r="PG179" s="33"/>
      <c r="PH179" s="33"/>
      <c r="PI179" s="33"/>
      <c r="PJ179" s="33"/>
      <c r="PK179" s="33"/>
      <c r="PL179" s="33"/>
      <c r="PM179" s="33"/>
      <c r="PN179" s="33"/>
      <c r="PO179" s="33"/>
      <c r="PP179" s="33"/>
      <c r="PQ179" s="33"/>
      <c r="PR179" s="33"/>
      <c r="PS179" s="33"/>
      <c r="PT179" s="33"/>
      <c r="PU179" s="33"/>
      <c r="PV179" s="33"/>
      <c r="PW179" s="33"/>
      <c r="PX179" s="33"/>
      <c r="PY179" s="33"/>
      <c r="PZ179" s="33"/>
      <c r="QA179" s="33"/>
      <c r="QB179" s="33"/>
      <c r="QC179" s="33"/>
      <c r="QD179" s="33"/>
      <c r="QE179" s="33"/>
      <c r="QF179" s="33"/>
      <c r="QG179" s="33"/>
      <c r="QH179" s="33"/>
      <c r="QI179" s="33"/>
      <c r="QJ179" s="33"/>
      <c r="QK179" s="33"/>
      <c r="QL179" s="33"/>
      <c r="QM179" s="33"/>
      <c r="QN179" s="33"/>
      <c r="QO179" s="33"/>
      <c r="QP179" s="33"/>
      <c r="QQ179" s="33"/>
      <c r="QR179" s="33"/>
      <c r="QS179" s="33"/>
      <c r="QT179" s="33"/>
      <c r="QU179" s="33"/>
      <c r="QV179" s="33"/>
      <c r="QW179" s="33"/>
      <c r="QX179" s="33"/>
      <c r="QY179" s="33"/>
      <c r="QZ179" s="33"/>
      <c r="RA179" s="33"/>
      <c r="RB179" s="33"/>
      <c r="RC179" s="33"/>
      <c r="RD179" s="33"/>
      <c r="RE179" s="33"/>
      <c r="RF179" s="33"/>
      <c r="RG179" s="33"/>
      <c r="RH179" s="33"/>
      <c r="RI179" s="33"/>
      <c r="RJ179" s="33"/>
      <c r="RK179" s="33"/>
      <c r="RL179" s="33"/>
      <c r="RM179" s="33"/>
      <c r="RN179" s="33"/>
      <c r="RO179" s="33"/>
      <c r="RP179" s="33"/>
      <c r="RQ179" s="33"/>
      <c r="RR179" s="33"/>
      <c r="RS179" s="33"/>
      <c r="RT179" s="33"/>
      <c r="RU179" s="33"/>
      <c r="RV179" s="33"/>
      <c r="RW179" s="33"/>
      <c r="RX179" s="33"/>
      <c r="RY179" s="33"/>
      <c r="RZ179" s="33"/>
      <c r="SA179" s="33"/>
      <c r="SB179" s="33"/>
      <c r="SC179" s="33"/>
      <c r="SD179" s="33"/>
      <c r="SE179" s="33"/>
      <c r="SF179" s="33"/>
      <c r="SG179" s="33"/>
      <c r="SH179" s="33"/>
      <c r="SI179" s="33"/>
      <c r="SJ179" s="33"/>
      <c r="SK179" s="33"/>
      <c r="SL179" s="33"/>
      <c r="SM179" s="33"/>
      <c r="SN179" s="33"/>
      <c r="SO179" s="33"/>
      <c r="SP179" s="33"/>
      <c r="SQ179" s="33"/>
      <c r="SR179" s="33"/>
      <c r="SS179" s="33"/>
      <c r="ST179" s="33"/>
      <c r="SU179" s="33"/>
      <c r="SV179" s="33"/>
      <c r="SW179" s="33"/>
      <c r="SX179" s="33"/>
      <c r="SY179" s="33"/>
      <c r="SZ179" s="33"/>
      <c r="TA179" s="33"/>
      <c r="TB179" s="33"/>
      <c r="TC179" s="33"/>
      <c r="TD179" s="33"/>
      <c r="TE179" s="33"/>
      <c r="TF179" s="33"/>
      <c r="TG179" s="33"/>
      <c r="TH179" s="33"/>
      <c r="TI179" s="33"/>
      <c r="TJ179" s="33"/>
      <c r="TK179" s="33"/>
      <c r="TL179" s="33"/>
      <c r="TM179" s="33"/>
      <c r="TN179" s="33"/>
      <c r="TO179" s="33"/>
      <c r="TP179" s="33"/>
      <c r="TQ179" s="33"/>
      <c r="TR179" s="33"/>
      <c r="TS179" s="33"/>
      <c r="TT179" s="33"/>
      <c r="TU179" s="33"/>
      <c r="TV179" s="33"/>
      <c r="TW179" s="33"/>
      <c r="TX179" s="33"/>
      <c r="TY179" s="33"/>
      <c r="TZ179" s="33"/>
      <c r="UA179" s="33"/>
      <c r="UB179" s="33"/>
      <c r="UC179" s="33"/>
      <c r="UD179" s="33"/>
      <c r="UE179" s="33"/>
      <c r="UF179" s="33"/>
      <c r="UG179" s="33"/>
      <c r="UH179" s="33"/>
      <c r="UI179" s="33"/>
      <c r="UJ179" s="33"/>
      <c r="UK179" s="33"/>
      <c r="UL179" s="33"/>
      <c r="UM179" s="33"/>
      <c r="UN179" s="33"/>
      <c r="UO179" s="33"/>
      <c r="UP179" s="33"/>
      <c r="UQ179" s="33"/>
      <c r="UR179" s="33"/>
      <c r="US179" s="33"/>
      <c r="UT179" s="33"/>
      <c r="UU179" s="33"/>
      <c r="UV179" s="33"/>
      <c r="UW179" s="33"/>
      <c r="UX179" s="33"/>
      <c r="UY179" s="33"/>
      <c r="UZ179" s="33"/>
      <c r="VA179" s="33"/>
      <c r="VB179" s="33"/>
      <c r="VC179" s="33"/>
      <c r="VD179" s="33"/>
      <c r="VE179" s="33"/>
      <c r="VF179" s="33"/>
      <c r="VG179" s="33"/>
      <c r="VH179" s="33"/>
      <c r="VI179" s="33"/>
      <c r="VJ179" s="33"/>
    </row>
    <row r="180" spans="1:582" s="243" customFormat="1">
      <c r="A180" s="336" t="s">
        <v>166</v>
      </c>
      <c r="B180" s="336"/>
      <c r="C180" s="336"/>
      <c r="D180" s="336"/>
      <c r="E180" s="336"/>
      <c r="F180" s="336"/>
      <c r="G180" s="336"/>
      <c r="H180" s="336"/>
      <c r="I180" s="336"/>
      <c r="J180" s="245" t="s">
        <v>316</v>
      </c>
      <c r="K180" s="335">
        <v>0</v>
      </c>
      <c r="L180" s="335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  <c r="BU180" s="33"/>
      <c r="BV180" s="33"/>
      <c r="BW180" s="33"/>
      <c r="BX180" s="33"/>
      <c r="BY180" s="33"/>
      <c r="BZ180" s="33"/>
      <c r="CA180" s="33"/>
      <c r="CB180" s="33"/>
      <c r="CC180" s="33"/>
      <c r="CD180" s="33"/>
      <c r="CE180" s="33"/>
      <c r="CF180" s="33"/>
      <c r="CG180" s="33"/>
      <c r="CH180" s="33"/>
      <c r="CI180" s="33"/>
      <c r="CJ180" s="33"/>
      <c r="CK180" s="33"/>
      <c r="CL180" s="33"/>
      <c r="CM180" s="33"/>
      <c r="CN180" s="33"/>
      <c r="CO180" s="33"/>
      <c r="CP180" s="33"/>
      <c r="CQ180" s="33"/>
      <c r="CR180" s="33"/>
      <c r="CS180" s="33"/>
      <c r="CT180" s="33"/>
      <c r="CU180" s="33"/>
      <c r="CV180" s="33"/>
      <c r="CW180" s="33"/>
      <c r="CX180" s="33"/>
      <c r="CY180" s="33"/>
      <c r="CZ180" s="33"/>
      <c r="DA180" s="33"/>
      <c r="DB180" s="33"/>
      <c r="DC180" s="33"/>
      <c r="DD180" s="33"/>
      <c r="DE180" s="33"/>
      <c r="DF180" s="33"/>
      <c r="DG180" s="33"/>
      <c r="DH180" s="33"/>
      <c r="DI180" s="33"/>
      <c r="DJ180" s="33"/>
      <c r="DK180" s="33"/>
      <c r="DL180" s="33"/>
      <c r="DM180" s="33"/>
      <c r="DN180" s="33"/>
      <c r="DO180" s="33"/>
      <c r="DP180" s="33"/>
      <c r="DQ180" s="33"/>
      <c r="DR180" s="33"/>
      <c r="DS180" s="33"/>
      <c r="DT180" s="33"/>
      <c r="DU180" s="33"/>
      <c r="DV180" s="33"/>
      <c r="DW180" s="33"/>
      <c r="DX180" s="33"/>
      <c r="DY180" s="33"/>
      <c r="DZ180" s="33"/>
      <c r="EA180" s="33"/>
      <c r="EB180" s="33"/>
      <c r="EC180" s="33"/>
      <c r="ED180" s="33"/>
      <c r="EE180" s="33"/>
      <c r="EF180" s="33"/>
      <c r="EG180" s="33"/>
      <c r="EH180" s="33"/>
      <c r="EI180" s="33"/>
      <c r="EJ180" s="33"/>
      <c r="EK180" s="33"/>
      <c r="EL180" s="33"/>
      <c r="EM180" s="33"/>
      <c r="EN180" s="33"/>
      <c r="EO180" s="33"/>
      <c r="EP180" s="33"/>
      <c r="EQ180" s="33"/>
      <c r="ER180" s="33"/>
      <c r="ES180" s="33"/>
      <c r="ET180" s="33"/>
      <c r="EU180" s="33"/>
      <c r="EV180" s="33"/>
      <c r="EW180" s="33"/>
      <c r="EX180" s="33"/>
      <c r="EY180" s="33"/>
      <c r="EZ180" s="33"/>
      <c r="FA180" s="33"/>
      <c r="FB180" s="33"/>
      <c r="FC180" s="33"/>
      <c r="FD180" s="33"/>
      <c r="FE180" s="33"/>
      <c r="FF180" s="33"/>
      <c r="FG180" s="33"/>
      <c r="FH180" s="33"/>
      <c r="FI180" s="33"/>
      <c r="FJ180" s="33"/>
      <c r="FK180" s="33"/>
      <c r="FL180" s="33"/>
      <c r="FM180" s="33"/>
      <c r="FN180" s="33"/>
      <c r="FO180" s="33"/>
      <c r="FP180" s="33"/>
      <c r="FQ180" s="33"/>
      <c r="FR180" s="33"/>
      <c r="FS180" s="33"/>
      <c r="FT180" s="33"/>
      <c r="FU180" s="33"/>
      <c r="FV180" s="33"/>
      <c r="FW180" s="33"/>
      <c r="FX180" s="33"/>
      <c r="FY180" s="33"/>
      <c r="FZ180" s="33"/>
      <c r="GA180" s="33"/>
      <c r="GB180" s="33"/>
      <c r="GC180" s="33"/>
      <c r="GD180" s="33"/>
      <c r="GE180" s="33"/>
      <c r="GF180" s="33"/>
      <c r="GG180" s="33"/>
      <c r="GH180" s="33"/>
      <c r="GI180" s="33"/>
      <c r="GJ180" s="33"/>
      <c r="GK180" s="33"/>
      <c r="GL180" s="33"/>
      <c r="GM180" s="33"/>
      <c r="GN180" s="33"/>
      <c r="GO180" s="33"/>
      <c r="GP180" s="33"/>
      <c r="GQ180" s="33"/>
      <c r="GR180" s="33"/>
      <c r="GS180" s="33"/>
      <c r="GT180" s="33"/>
      <c r="GU180" s="33"/>
      <c r="GV180" s="33"/>
      <c r="GW180" s="33"/>
      <c r="GX180" s="33"/>
      <c r="GY180" s="33"/>
      <c r="GZ180" s="33"/>
      <c r="HA180" s="33"/>
      <c r="HB180" s="33"/>
      <c r="HC180" s="33"/>
      <c r="HD180" s="33"/>
      <c r="HE180" s="33"/>
      <c r="HF180" s="33"/>
      <c r="HG180" s="33"/>
      <c r="HH180" s="33"/>
      <c r="HI180" s="33"/>
      <c r="HJ180" s="33"/>
      <c r="HK180" s="33"/>
      <c r="HL180" s="33"/>
      <c r="HM180" s="33"/>
      <c r="HN180" s="33"/>
      <c r="HO180" s="33"/>
      <c r="HP180" s="33"/>
      <c r="HQ180" s="33"/>
      <c r="HR180" s="33"/>
      <c r="HS180" s="33"/>
      <c r="HT180" s="33"/>
      <c r="HU180" s="33"/>
      <c r="HV180" s="33"/>
      <c r="HW180" s="33"/>
      <c r="HX180" s="33"/>
      <c r="HY180" s="33"/>
      <c r="HZ180" s="33"/>
      <c r="IA180" s="33"/>
      <c r="IB180" s="33"/>
      <c r="IC180" s="33"/>
      <c r="ID180" s="33"/>
      <c r="IE180" s="33"/>
      <c r="IF180" s="33"/>
      <c r="IG180" s="33"/>
      <c r="IH180" s="33"/>
      <c r="II180" s="33"/>
      <c r="IJ180" s="33"/>
      <c r="IK180" s="33"/>
      <c r="IL180" s="33"/>
      <c r="IM180" s="33"/>
      <c r="IN180" s="33"/>
      <c r="IO180" s="33"/>
      <c r="IP180" s="33"/>
      <c r="IQ180" s="33"/>
      <c r="IR180" s="33"/>
      <c r="IS180" s="33"/>
      <c r="IT180" s="33"/>
      <c r="IU180" s="33"/>
      <c r="IV180" s="33"/>
      <c r="IW180" s="33"/>
      <c r="IX180" s="33"/>
      <c r="IY180" s="33"/>
      <c r="IZ180" s="33"/>
      <c r="JA180" s="33"/>
      <c r="JB180" s="33"/>
      <c r="JC180" s="33"/>
      <c r="JD180" s="33"/>
      <c r="JE180" s="33"/>
      <c r="JF180" s="33"/>
      <c r="JG180" s="33"/>
      <c r="JH180" s="33"/>
      <c r="JI180" s="33"/>
      <c r="JJ180" s="33"/>
      <c r="JK180" s="33"/>
      <c r="JL180" s="33"/>
      <c r="JM180" s="33"/>
      <c r="JN180" s="33"/>
      <c r="JO180" s="33"/>
      <c r="JP180" s="33"/>
      <c r="JQ180" s="33"/>
      <c r="JR180" s="33"/>
      <c r="JS180" s="33"/>
      <c r="JT180" s="33"/>
      <c r="JU180" s="33"/>
      <c r="JV180" s="33"/>
      <c r="JW180" s="33"/>
      <c r="JX180" s="33"/>
      <c r="JY180" s="33"/>
      <c r="JZ180" s="33"/>
      <c r="KA180" s="33"/>
      <c r="KB180" s="33"/>
      <c r="KC180" s="33"/>
      <c r="KD180" s="33"/>
      <c r="KE180" s="33"/>
      <c r="KF180" s="33"/>
      <c r="KG180" s="33"/>
      <c r="KH180" s="33"/>
      <c r="KI180" s="33"/>
      <c r="KJ180" s="33"/>
      <c r="KK180" s="33"/>
      <c r="KL180" s="33"/>
      <c r="KM180" s="33"/>
      <c r="KN180" s="33"/>
      <c r="KO180" s="33"/>
      <c r="KP180" s="33"/>
      <c r="KQ180" s="33"/>
      <c r="KR180" s="33"/>
      <c r="KS180" s="33"/>
      <c r="KT180" s="33"/>
      <c r="KU180" s="33"/>
      <c r="KV180" s="33"/>
      <c r="KW180" s="33"/>
      <c r="KX180" s="33"/>
      <c r="KY180" s="33"/>
      <c r="KZ180" s="33"/>
      <c r="LA180" s="33"/>
      <c r="LB180" s="33"/>
      <c r="LC180" s="33"/>
      <c r="LD180" s="33"/>
      <c r="LE180" s="33"/>
      <c r="LF180" s="33"/>
      <c r="LG180" s="33"/>
      <c r="LH180" s="33"/>
      <c r="LI180" s="33"/>
      <c r="LJ180" s="33"/>
      <c r="LK180" s="33"/>
      <c r="LL180" s="33"/>
      <c r="LM180" s="33"/>
      <c r="LN180" s="33"/>
      <c r="LO180" s="33"/>
      <c r="LP180" s="33"/>
      <c r="LQ180" s="33"/>
      <c r="LR180" s="33"/>
      <c r="LS180" s="33"/>
      <c r="LT180" s="33"/>
      <c r="LU180" s="33"/>
      <c r="LV180" s="33"/>
      <c r="LW180" s="33"/>
      <c r="LX180" s="33"/>
      <c r="LY180" s="33"/>
      <c r="LZ180" s="33"/>
      <c r="MA180" s="33"/>
      <c r="MB180" s="33"/>
      <c r="MC180" s="33"/>
      <c r="MD180" s="33"/>
      <c r="ME180" s="33"/>
      <c r="MF180" s="33"/>
      <c r="MG180" s="33"/>
      <c r="MH180" s="33"/>
      <c r="MI180" s="33"/>
      <c r="MJ180" s="33"/>
      <c r="MK180" s="33"/>
      <c r="ML180" s="33"/>
      <c r="MM180" s="33"/>
      <c r="MN180" s="33"/>
      <c r="MO180" s="33"/>
      <c r="MP180" s="33"/>
      <c r="MQ180" s="33"/>
      <c r="MR180" s="33"/>
      <c r="MS180" s="33"/>
      <c r="MT180" s="33"/>
      <c r="MU180" s="33"/>
      <c r="MV180" s="33"/>
      <c r="MW180" s="33"/>
      <c r="MX180" s="33"/>
      <c r="MY180" s="33"/>
      <c r="MZ180" s="33"/>
      <c r="NA180" s="33"/>
      <c r="NB180" s="33"/>
      <c r="NC180" s="33"/>
      <c r="ND180" s="33"/>
      <c r="NE180" s="33"/>
      <c r="NF180" s="33"/>
      <c r="NG180" s="33"/>
      <c r="NH180" s="33"/>
      <c r="NI180" s="33"/>
      <c r="NJ180" s="33"/>
      <c r="NK180" s="33"/>
      <c r="NL180" s="33"/>
      <c r="NM180" s="33"/>
      <c r="NN180" s="33"/>
      <c r="NO180" s="33"/>
      <c r="NP180" s="33"/>
      <c r="NQ180" s="33"/>
      <c r="NR180" s="33"/>
      <c r="NS180" s="33"/>
      <c r="NT180" s="33"/>
      <c r="NU180" s="33"/>
      <c r="NV180" s="33"/>
      <c r="NW180" s="33"/>
      <c r="NX180" s="33"/>
      <c r="NY180" s="33"/>
      <c r="NZ180" s="33"/>
      <c r="OA180" s="33"/>
      <c r="OB180" s="33"/>
      <c r="OC180" s="33"/>
      <c r="OD180" s="33"/>
      <c r="OE180" s="33"/>
      <c r="OF180" s="33"/>
      <c r="OG180" s="33"/>
      <c r="OH180" s="33"/>
      <c r="OI180" s="33"/>
      <c r="OJ180" s="33"/>
      <c r="OK180" s="33"/>
      <c r="OL180" s="33"/>
      <c r="OM180" s="33"/>
      <c r="ON180" s="33"/>
      <c r="OO180" s="33"/>
      <c r="OP180" s="33"/>
      <c r="OQ180" s="33"/>
      <c r="OR180" s="33"/>
      <c r="OS180" s="33"/>
      <c r="OT180" s="33"/>
      <c r="OU180" s="33"/>
      <c r="OV180" s="33"/>
      <c r="OW180" s="33"/>
      <c r="OX180" s="33"/>
      <c r="OY180" s="33"/>
      <c r="OZ180" s="33"/>
      <c r="PA180" s="33"/>
      <c r="PB180" s="33"/>
      <c r="PC180" s="33"/>
      <c r="PD180" s="33"/>
      <c r="PE180" s="33"/>
      <c r="PF180" s="33"/>
      <c r="PG180" s="33"/>
      <c r="PH180" s="33"/>
      <c r="PI180" s="33"/>
      <c r="PJ180" s="33"/>
      <c r="PK180" s="33"/>
      <c r="PL180" s="33"/>
      <c r="PM180" s="33"/>
      <c r="PN180" s="33"/>
      <c r="PO180" s="33"/>
      <c r="PP180" s="33"/>
      <c r="PQ180" s="33"/>
      <c r="PR180" s="33"/>
      <c r="PS180" s="33"/>
      <c r="PT180" s="33"/>
      <c r="PU180" s="33"/>
      <c r="PV180" s="33"/>
      <c r="PW180" s="33"/>
      <c r="PX180" s="33"/>
      <c r="PY180" s="33"/>
      <c r="PZ180" s="33"/>
      <c r="QA180" s="33"/>
      <c r="QB180" s="33"/>
      <c r="QC180" s="33"/>
      <c r="QD180" s="33"/>
      <c r="QE180" s="33"/>
      <c r="QF180" s="33"/>
      <c r="QG180" s="33"/>
      <c r="QH180" s="33"/>
      <c r="QI180" s="33"/>
      <c r="QJ180" s="33"/>
      <c r="QK180" s="33"/>
      <c r="QL180" s="33"/>
      <c r="QM180" s="33"/>
      <c r="QN180" s="33"/>
      <c r="QO180" s="33"/>
      <c r="QP180" s="33"/>
      <c r="QQ180" s="33"/>
      <c r="QR180" s="33"/>
      <c r="QS180" s="33"/>
      <c r="QT180" s="33"/>
      <c r="QU180" s="33"/>
      <c r="QV180" s="33"/>
      <c r="QW180" s="33"/>
      <c r="QX180" s="33"/>
      <c r="QY180" s="33"/>
      <c r="QZ180" s="33"/>
      <c r="RA180" s="33"/>
      <c r="RB180" s="33"/>
      <c r="RC180" s="33"/>
      <c r="RD180" s="33"/>
      <c r="RE180" s="33"/>
      <c r="RF180" s="33"/>
      <c r="RG180" s="33"/>
      <c r="RH180" s="33"/>
      <c r="RI180" s="33"/>
      <c r="RJ180" s="33"/>
      <c r="RK180" s="33"/>
      <c r="RL180" s="33"/>
      <c r="RM180" s="33"/>
      <c r="RN180" s="33"/>
      <c r="RO180" s="33"/>
      <c r="RP180" s="33"/>
      <c r="RQ180" s="33"/>
      <c r="RR180" s="33"/>
      <c r="RS180" s="33"/>
      <c r="RT180" s="33"/>
      <c r="RU180" s="33"/>
      <c r="RV180" s="33"/>
      <c r="RW180" s="33"/>
      <c r="RX180" s="33"/>
      <c r="RY180" s="33"/>
      <c r="RZ180" s="33"/>
      <c r="SA180" s="33"/>
      <c r="SB180" s="33"/>
      <c r="SC180" s="33"/>
      <c r="SD180" s="33"/>
      <c r="SE180" s="33"/>
      <c r="SF180" s="33"/>
      <c r="SG180" s="33"/>
      <c r="SH180" s="33"/>
      <c r="SI180" s="33"/>
      <c r="SJ180" s="33"/>
      <c r="SK180" s="33"/>
      <c r="SL180" s="33"/>
      <c r="SM180" s="33"/>
      <c r="SN180" s="33"/>
      <c r="SO180" s="33"/>
      <c r="SP180" s="33"/>
      <c r="SQ180" s="33"/>
      <c r="SR180" s="33"/>
      <c r="SS180" s="33"/>
      <c r="ST180" s="33"/>
      <c r="SU180" s="33"/>
      <c r="SV180" s="33"/>
      <c r="SW180" s="33"/>
      <c r="SX180" s="33"/>
      <c r="SY180" s="33"/>
      <c r="SZ180" s="33"/>
      <c r="TA180" s="33"/>
      <c r="TB180" s="33"/>
      <c r="TC180" s="33"/>
      <c r="TD180" s="33"/>
      <c r="TE180" s="33"/>
      <c r="TF180" s="33"/>
      <c r="TG180" s="33"/>
      <c r="TH180" s="33"/>
      <c r="TI180" s="33"/>
      <c r="TJ180" s="33"/>
      <c r="TK180" s="33"/>
      <c r="TL180" s="33"/>
      <c r="TM180" s="33"/>
      <c r="TN180" s="33"/>
      <c r="TO180" s="33"/>
      <c r="TP180" s="33"/>
      <c r="TQ180" s="33"/>
      <c r="TR180" s="33"/>
      <c r="TS180" s="33"/>
      <c r="TT180" s="33"/>
      <c r="TU180" s="33"/>
      <c r="TV180" s="33"/>
      <c r="TW180" s="33"/>
      <c r="TX180" s="33"/>
      <c r="TY180" s="33"/>
      <c r="TZ180" s="33"/>
      <c r="UA180" s="33"/>
      <c r="UB180" s="33"/>
      <c r="UC180" s="33"/>
      <c r="UD180" s="33"/>
      <c r="UE180" s="33"/>
      <c r="UF180" s="33"/>
      <c r="UG180" s="33"/>
      <c r="UH180" s="33"/>
      <c r="UI180" s="33"/>
      <c r="UJ180" s="33"/>
      <c r="UK180" s="33"/>
      <c r="UL180" s="33"/>
      <c r="UM180" s="33"/>
      <c r="UN180" s="33"/>
      <c r="UO180" s="33"/>
      <c r="UP180" s="33"/>
      <c r="UQ180" s="33"/>
      <c r="UR180" s="33"/>
      <c r="US180" s="33"/>
      <c r="UT180" s="33"/>
      <c r="UU180" s="33"/>
      <c r="UV180" s="33"/>
      <c r="UW180" s="33"/>
      <c r="UX180" s="33"/>
      <c r="UY180" s="33"/>
      <c r="UZ180" s="33"/>
      <c r="VA180" s="33"/>
      <c r="VB180" s="33"/>
      <c r="VC180" s="33"/>
      <c r="VD180" s="33"/>
      <c r="VE180" s="33"/>
      <c r="VF180" s="33"/>
      <c r="VG180" s="33"/>
      <c r="VH180" s="33"/>
      <c r="VI180" s="33"/>
      <c r="VJ180" s="33"/>
    </row>
    <row r="181" spans="1:582" s="243" customFormat="1">
      <c r="A181" s="336"/>
      <c r="B181" s="336"/>
      <c r="C181" s="336"/>
      <c r="D181" s="336"/>
      <c r="E181" s="336"/>
      <c r="F181" s="336"/>
      <c r="G181" s="336"/>
      <c r="H181" s="336"/>
      <c r="I181" s="336"/>
      <c r="J181" s="245" t="s">
        <v>317</v>
      </c>
      <c r="K181" s="335"/>
      <c r="L181" s="335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  <c r="BU181" s="33"/>
      <c r="BV181" s="33"/>
      <c r="BW181" s="33"/>
      <c r="BX181" s="33"/>
      <c r="BY181" s="33"/>
      <c r="BZ181" s="33"/>
      <c r="CA181" s="33"/>
      <c r="CB181" s="33"/>
      <c r="CC181" s="33"/>
      <c r="CD181" s="33"/>
      <c r="CE181" s="33"/>
      <c r="CF181" s="33"/>
      <c r="CG181" s="33"/>
      <c r="CH181" s="33"/>
      <c r="CI181" s="33"/>
      <c r="CJ181" s="33"/>
      <c r="CK181" s="33"/>
      <c r="CL181" s="33"/>
      <c r="CM181" s="33"/>
      <c r="CN181" s="33"/>
      <c r="CO181" s="33"/>
      <c r="CP181" s="33"/>
      <c r="CQ181" s="33"/>
      <c r="CR181" s="33"/>
      <c r="CS181" s="33"/>
      <c r="CT181" s="33"/>
      <c r="CU181" s="33"/>
      <c r="CV181" s="33"/>
      <c r="CW181" s="33"/>
      <c r="CX181" s="33"/>
      <c r="CY181" s="33"/>
      <c r="CZ181" s="33"/>
      <c r="DA181" s="33"/>
      <c r="DB181" s="33"/>
      <c r="DC181" s="33"/>
      <c r="DD181" s="33"/>
      <c r="DE181" s="33"/>
      <c r="DF181" s="33"/>
      <c r="DG181" s="33"/>
      <c r="DH181" s="33"/>
      <c r="DI181" s="33"/>
      <c r="DJ181" s="33"/>
      <c r="DK181" s="33"/>
      <c r="DL181" s="33"/>
      <c r="DM181" s="33"/>
      <c r="DN181" s="33"/>
      <c r="DO181" s="33"/>
      <c r="DP181" s="33"/>
      <c r="DQ181" s="33"/>
      <c r="DR181" s="33"/>
      <c r="DS181" s="33"/>
      <c r="DT181" s="33"/>
      <c r="DU181" s="33"/>
      <c r="DV181" s="33"/>
      <c r="DW181" s="33"/>
      <c r="DX181" s="33"/>
      <c r="DY181" s="33"/>
      <c r="DZ181" s="33"/>
      <c r="EA181" s="33"/>
      <c r="EB181" s="33"/>
      <c r="EC181" s="33"/>
      <c r="ED181" s="33"/>
      <c r="EE181" s="33"/>
      <c r="EF181" s="33"/>
      <c r="EG181" s="33"/>
      <c r="EH181" s="33"/>
      <c r="EI181" s="33"/>
      <c r="EJ181" s="33"/>
      <c r="EK181" s="33"/>
      <c r="EL181" s="33"/>
      <c r="EM181" s="33"/>
      <c r="EN181" s="33"/>
      <c r="EO181" s="33"/>
      <c r="EP181" s="33"/>
      <c r="EQ181" s="33"/>
      <c r="ER181" s="33"/>
      <c r="ES181" s="33"/>
      <c r="ET181" s="33"/>
      <c r="EU181" s="33"/>
      <c r="EV181" s="33"/>
      <c r="EW181" s="33"/>
      <c r="EX181" s="33"/>
      <c r="EY181" s="33"/>
      <c r="EZ181" s="33"/>
      <c r="FA181" s="33"/>
      <c r="FB181" s="33"/>
      <c r="FC181" s="33"/>
      <c r="FD181" s="33"/>
      <c r="FE181" s="33"/>
      <c r="FF181" s="33"/>
      <c r="FG181" s="33"/>
      <c r="FH181" s="33"/>
      <c r="FI181" s="33"/>
      <c r="FJ181" s="33"/>
      <c r="FK181" s="33"/>
      <c r="FL181" s="33"/>
      <c r="FM181" s="33"/>
      <c r="FN181" s="33"/>
      <c r="FO181" s="33"/>
      <c r="FP181" s="33"/>
      <c r="FQ181" s="33"/>
      <c r="FR181" s="33"/>
      <c r="FS181" s="33"/>
      <c r="FT181" s="33"/>
      <c r="FU181" s="33"/>
      <c r="FV181" s="33"/>
      <c r="FW181" s="33"/>
      <c r="FX181" s="33"/>
      <c r="FY181" s="33"/>
      <c r="FZ181" s="33"/>
      <c r="GA181" s="33"/>
      <c r="GB181" s="33"/>
      <c r="GC181" s="33"/>
      <c r="GD181" s="33"/>
      <c r="GE181" s="33"/>
      <c r="GF181" s="33"/>
      <c r="GG181" s="33"/>
      <c r="GH181" s="33"/>
      <c r="GI181" s="33"/>
      <c r="GJ181" s="33"/>
      <c r="GK181" s="33"/>
      <c r="GL181" s="33"/>
      <c r="GM181" s="33"/>
      <c r="GN181" s="33"/>
      <c r="GO181" s="33"/>
      <c r="GP181" s="33"/>
      <c r="GQ181" s="33"/>
      <c r="GR181" s="33"/>
      <c r="GS181" s="33"/>
      <c r="GT181" s="33"/>
      <c r="GU181" s="33"/>
      <c r="GV181" s="33"/>
      <c r="GW181" s="33"/>
      <c r="GX181" s="33"/>
      <c r="GY181" s="33"/>
      <c r="GZ181" s="33"/>
      <c r="HA181" s="33"/>
      <c r="HB181" s="33"/>
      <c r="HC181" s="33"/>
      <c r="HD181" s="33"/>
      <c r="HE181" s="33"/>
      <c r="HF181" s="33"/>
      <c r="HG181" s="33"/>
      <c r="HH181" s="33"/>
      <c r="HI181" s="33"/>
      <c r="HJ181" s="33"/>
      <c r="HK181" s="33"/>
      <c r="HL181" s="33"/>
      <c r="HM181" s="33"/>
      <c r="HN181" s="33"/>
      <c r="HO181" s="33"/>
      <c r="HP181" s="33"/>
      <c r="HQ181" s="33"/>
      <c r="HR181" s="33"/>
      <c r="HS181" s="33"/>
      <c r="HT181" s="33"/>
      <c r="HU181" s="33"/>
      <c r="HV181" s="33"/>
      <c r="HW181" s="33"/>
      <c r="HX181" s="33"/>
      <c r="HY181" s="33"/>
      <c r="HZ181" s="33"/>
      <c r="IA181" s="33"/>
      <c r="IB181" s="33"/>
      <c r="IC181" s="33"/>
      <c r="ID181" s="33"/>
      <c r="IE181" s="33"/>
      <c r="IF181" s="33"/>
      <c r="IG181" s="33"/>
      <c r="IH181" s="33"/>
      <c r="II181" s="33"/>
      <c r="IJ181" s="33"/>
      <c r="IK181" s="33"/>
      <c r="IL181" s="33"/>
      <c r="IM181" s="33"/>
      <c r="IN181" s="33"/>
      <c r="IO181" s="33"/>
      <c r="IP181" s="33"/>
      <c r="IQ181" s="33"/>
      <c r="IR181" s="33"/>
      <c r="IS181" s="33"/>
      <c r="IT181" s="33"/>
      <c r="IU181" s="33"/>
      <c r="IV181" s="33"/>
      <c r="IW181" s="33"/>
      <c r="IX181" s="33"/>
      <c r="IY181" s="33"/>
      <c r="IZ181" s="33"/>
      <c r="JA181" s="33"/>
      <c r="JB181" s="33"/>
      <c r="JC181" s="33"/>
      <c r="JD181" s="33"/>
      <c r="JE181" s="33"/>
      <c r="JF181" s="33"/>
      <c r="JG181" s="33"/>
      <c r="JH181" s="33"/>
      <c r="JI181" s="33"/>
      <c r="JJ181" s="33"/>
      <c r="JK181" s="33"/>
      <c r="JL181" s="33"/>
      <c r="JM181" s="33"/>
      <c r="JN181" s="33"/>
      <c r="JO181" s="33"/>
      <c r="JP181" s="33"/>
      <c r="JQ181" s="33"/>
      <c r="JR181" s="33"/>
      <c r="JS181" s="33"/>
      <c r="JT181" s="33"/>
      <c r="JU181" s="33"/>
      <c r="JV181" s="33"/>
      <c r="JW181" s="33"/>
      <c r="JX181" s="33"/>
      <c r="JY181" s="33"/>
      <c r="JZ181" s="33"/>
      <c r="KA181" s="33"/>
      <c r="KB181" s="33"/>
      <c r="KC181" s="33"/>
      <c r="KD181" s="33"/>
      <c r="KE181" s="33"/>
      <c r="KF181" s="33"/>
      <c r="KG181" s="33"/>
      <c r="KH181" s="33"/>
      <c r="KI181" s="33"/>
      <c r="KJ181" s="33"/>
      <c r="KK181" s="33"/>
      <c r="KL181" s="33"/>
      <c r="KM181" s="33"/>
      <c r="KN181" s="33"/>
      <c r="KO181" s="33"/>
      <c r="KP181" s="33"/>
      <c r="KQ181" s="33"/>
      <c r="KR181" s="33"/>
      <c r="KS181" s="33"/>
      <c r="KT181" s="33"/>
      <c r="KU181" s="33"/>
      <c r="KV181" s="33"/>
      <c r="KW181" s="33"/>
      <c r="KX181" s="33"/>
      <c r="KY181" s="33"/>
      <c r="KZ181" s="33"/>
      <c r="LA181" s="33"/>
      <c r="LB181" s="33"/>
      <c r="LC181" s="33"/>
      <c r="LD181" s="33"/>
      <c r="LE181" s="33"/>
      <c r="LF181" s="33"/>
      <c r="LG181" s="33"/>
      <c r="LH181" s="33"/>
      <c r="LI181" s="33"/>
      <c r="LJ181" s="33"/>
      <c r="LK181" s="33"/>
      <c r="LL181" s="33"/>
      <c r="LM181" s="33"/>
      <c r="LN181" s="33"/>
      <c r="LO181" s="33"/>
      <c r="LP181" s="33"/>
      <c r="LQ181" s="33"/>
      <c r="LR181" s="33"/>
      <c r="LS181" s="33"/>
      <c r="LT181" s="33"/>
      <c r="LU181" s="33"/>
      <c r="LV181" s="33"/>
      <c r="LW181" s="33"/>
      <c r="LX181" s="33"/>
      <c r="LY181" s="33"/>
      <c r="LZ181" s="33"/>
      <c r="MA181" s="33"/>
      <c r="MB181" s="33"/>
      <c r="MC181" s="33"/>
      <c r="MD181" s="33"/>
      <c r="ME181" s="33"/>
      <c r="MF181" s="33"/>
      <c r="MG181" s="33"/>
      <c r="MH181" s="33"/>
      <c r="MI181" s="33"/>
      <c r="MJ181" s="33"/>
      <c r="MK181" s="33"/>
      <c r="ML181" s="33"/>
      <c r="MM181" s="33"/>
      <c r="MN181" s="33"/>
      <c r="MO181" s="33"/>
      <c r="MP181" s="33"/>
      <c r="MQ181" s="33"/>
      <c r="MR181" s="33"/>
      <c r="MS181" s="33"/>
      <c r="MT181" s="33"/>
      <c r="MU181" s="33"/>
      <c r="MV181" s="33"/>
      <c r="MW181" s="33"/>
      <c r="MX181" s="33"/>
      <c r="MY181" s="33"/>
      <c r="MZ181" s="33"/>
      <c r="NA181" s="33"/>
      <c r="NB181" s="33"/>
      <c r="NC181" s="33"/>
      <c r="ND181" s="33"/>
      <c r="NE181" s="33"/>
      <c r="NF181" s="33"/>
      <c r="NG181" s="33"/>
      <c r="NH181" s="33"/>
      <c r="NI181" s="33"/>
      <c r="NJ181" s="33"/>
      <c r="NK181" s="33"/>
      <c r="NL181" s="33"/>
      <c r="NM181" s="33"/>
      <c r="NN181" s="33"/>
      <c r="NO181" s="33"/>
      <c r="NP181" s="33"/>
      <c r="NQ181" s="33"/>
      <c r="NR181" s="33"/>
      <c r="NS181" s="33"/>
      <c r="NT181" s="33"/>
      <c r="NU181" s="33"/>
      <c r="NV181" s="33"/>
      <c r="NW181" s="33"/>
      <c r="NX181" s="33"/>
      <c r="NY181" s="33"/>
      <c r="NZ181" s="33"/>
      <c r="OA181" s="33"/>
      <c r="OB181" s="33"/>
      <c r="OC181" s="33"/>
      <c r="OD181" s="33"/>
      <c r="OE181" s="33"/>
      <c r="OF181" s="33"/>
      <c r="OG181" s="33"/>
      <c r="OH181" s="33"/>
      <c r="OI181" s="33"/>
      <c r="OJ181" s="33"/>
      <c r="OK181" s="33"/>
      <c r="OL181" s="33"/>
      <c r="OM181" s="33"/>
      <c r="ON181" s="33"/>
      <c r="OO181" s="33"/>
      <c r="OP181" s="33"/>
      <c r="OQ181" s="33"/>
      <c r="OR181" s="33"/>
      <c r="OS181" s="33"/>
      <c r="OT181" s="33"/>
      <c r="OU181" s="33"/>
      <c r="OV181" s="33"/>
      <c r="OW181" s="33"/>
      <c r="OX181" s="33"/>
      <c r="OY181" s="33"/>
      <c r="OZ181" s="33"/>
      <c r="PA181" s="33"/>
      <c r="PB181" s="33"/>
      <c r="PC181" s="33"/>
      <c r="PD181" s="33"/>
      <c r="PE181" s="33"/>
      <c r="PF181" s="33"/>
      <c r="PG181" s="33"/>
      <c r="PH181" s="33"/>
      <c r="PI181" s="33"/>
      <c r="PJ181" s="33"/>
      <c r="PK181" s="33"/>
      <c r="PL181" s="33"/>
      <c r="PM181" s="33"/>
      <c r="PN181" s="33"/>
      <c r="PO181" s="33"/>
      <c r="PP181" s="33"/>
      <c r="PQ181" s="33"/>
      <c r="PR181" s="33"/>
      <c r="PS181" s="33"/>
      <c r="PT181" s="33"/>
      <c r="PU181" s="33"/>
      <c r="PV181" s="33"/>
      <c r="PW181" s="33"/>
      <c r="PX181" s="33"/>
      <c r="PY181" s="33"/>
      <c r="PZ181" s="33"/>
      <c r="QA181" s="33"/>
      <c r="QB181" s="33"/>
      <c r="QC181" s="33"/>
      <c r="QD181" s="33"/>
      <c r="QE181" s="33"/>
      <c r="QF181" s="33"/>
      <c r="QG181" s="33"/>
      <c r="QH181" s="33"/>
      <c r="QI181" s="33"/>
      <c r="QJ181" s="33"/>
      <c r="QK181" s="33"/>
      <c r="QL181" s="33"/>
      <c r="QM181" s="33"/>
      <c r="QN181" s="33"/>
      <c r="QO181" s="33"/>
      <c r="QP181" s="33"/>
      <c r="QQ181" s="33"/>
      <c r="QR181" s="33"/>
      <c r="QS181" s="33"/>
      <c r="QT181" s="33"/>
      <c r="QU181" s="33"/>
      <c r="QV181" s="33"/>
      <c r="QW181" s="33"/>
      <c r="QX181" s="33"/>
      <c r="QY181" s="33"/>
      <c r="QZ181" s="33"/>
      <c r="RA181" s="33"/>
      <c r="RB181" s="33"/>
      <c r="RC181" s="33"/>
      <c r="RD181" s="33"/>
      <c r="RE181" s="33"/>
      <c r="RF181" s="33"/>
      <c r="RG181" s="33"/>
      <c r="RH181" s="33"/>
      <c r="RI181" s="33"/>
      <c r="RJ181" s="33"/>
      <c r="RK181" s="33"/>
      <c r="RL181" s="33"/>
      <c r="RM181" s="33"/>
      <c r="RN181" s="33"/>
      <c r="RO181" s="33"/>
      <c r="RP181" s="33"/>
      <c r="RQ181" s="33"/>
      <c r="RR181" s="33"/>
      <c r="RS181" s="33"/>
      <c r="RT181" s="33"/>
      <c r="RU181" s="33"/>
      <c r="RV181" s="33"/>
      <c r="RW181" s="33"/>
      <c r="RX181" s="33"/>
      <c r="RY181" s="33"/>
      <c r="RZ181" s="33"/>
      <c r="SA181" s="33"/>
      <c r="SB181" s="33"/>
      <c r="SC181" s="33"/>
      <c r="SD181" s="33"/>
      <c r="SE181" s="33"/>
      <c r="SF181" s="33"/>
      <c r="SG181" s="33"/>
      <c r="SH181" s="33"/>
      <c r="SI181" s="33"/>
      <c r="SJ181" s="33"/>
      <c r="SK181" s="33"/>
      <c r="SL181" s="33"/>
      <c r="SM181" s="33"/>
      <c r="SN181" s="33"/>
      <c r="SO181" s="33"/>
      <c r="SP181" s="33"/>
      <c r="SQ181" s="33"/>
      <c r="SR181" s="33"/>
      <c r="SS181" s="33"/>
      <c r="ST181" s="33"/>
      <c r="SU181" s="33"/>
      <c r="SV181" s="33"/>
      <c r="SW181" s="33"/>
      <c r="SX181" s="33"/>
      <c r="SY181" s="33"/>
      <c r="SZ181" s="33"/>
      <c r="TA181" s="33"/>
      <c r="TB181" s="33"/>
      <c r="TC181" s="33"/>
      <c r="TD181" s="33"/>
      <c r="TE181" s="33"/>
      <c r="TF181" s="33"/>
      <c r="TG181" s="33"/>
      <c r="TH181" s="33"/>
      <c r="TI181" s="33"/>
      <c r="TJ181" s="33"/>
      <c r="TK181" s="33"/>
      <c r="TL181" s="33"/>
      <c r="TM181" s="33"/>
      <c r="TN181" s="33"/>
      <c r="TO181" s="33"/>
      <c r="TP181" s="33"/>
      <c r="TQ181" s="33"/>
      <c r="TR181" s="33"/>
      <c r="TS181" s="33"/>
      <c r="TT181" s="33"/>
      <c r="TU181" s="33"/>
      <c r="TV181" s="33"/>
      <c r="TW181" s="33"/>
      <c r="TX181" s="33"/>
      <c r="TY181" s="33"/>
      <c r="TZ181" s="33"/>
      <c r="UA181" s="33"/>
      <c r="UB181" s="33"/>
      <c r="UC181" s="33"/>
      <c r="UD181" s="33"/>
      <c r="UE181" s="33"/>
      <c r="UF181" s="33"/>
      <c r="UG181" s="33"/>
      <c r="UH181" s="33"/>
      <c r="UI181" s="33"/>
      <c r="UJ181" s="33"/>
      <c r="UK181" s="33"/>
      <c r="UL181" s="33"/>
      <c r="UM181" s="33"/>
      <c r="UN181" s="33"/>
      <c r="UO181" s="33"/>
      <c r="UP181" s="33"/>
      <c r="UQ181" s="33"/>
      <c r="UR181" s="33"/>
      <c r="US181" s="33"/>
      <c r="UT181" s="33"/>
      <c r="UU181" s="33"/>
      <c r="UV181" s="33"/>
      <c r="UW181" s="33"/>
      <c r="UX181" s="33"/>
      <c r="UY181" s="33"/>
      <c r="UZ181" s="33"/>
      <c r="VA181" s="33"/>
      <c r="VB181" s="33"/>
      <c r="VC181" s="33"/>
      <c r="VD181" s="33"/>
      <c r="VE181" s="33"/>
      <c r="VF181" s="33"/>
      <c r="VG181" s="33"/>
      <c r="VH181" s="33"/>
      <c r="VI181" s="33"/>
      <c r="VJ181" s="33"/>
    </row>
    <row r="182" spans="1:582" s="243" customFormat="1">
      <c r="A182" s="336" t="s">
        <v>312</v>
      </c>
      <c r="B182" s="336"/>
      <c r="C182" s="336"/>
      <c r="D182" s="336"/>
      <c r="E182" s="336"/>
      <c r="F182" s="336"/>
      <c r="G182" s="336"/>
      <c r="H182" s="336"/>
      <c r="I182" s="336"/>
      <c r="J182" s="245" t="s">
        <v>318</v>
      </c>
      <c r="K182" s="335">
        <v>0</v>
      </c>
      <c r="L182" s="335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  <c r="BU182" s="33"/>
      <c r="BV182" s="33"/>
      <c r="BW182" s="33"/>
      <c r="BX182" s="33"/>
      <c r="BY182" s="33"/>
      <c r="BZ182" s="33"/>
      <c r="CA182" s="33"/>
      <c r="CB182" s="33"/>
      <c r="CC182" s="33"/>
      <c r="CD182" s="33"/>
      <c r="CE182" s="33"/>
      <c r="CF182" s="33"/>
      <c r="CG182" s="33"/>
      <c r="CH182" s="33"/>
      <c r="CI182" s="33"/>
      <c r="CJ182" s="33"/>
      <c r="CK182" s="33"/>
      <c r="CL182" s="33"/>
      <c r="CM182" s="33"/>
      <c r="CN182" s="33"/>
      <c r="CO182" s="33"/>
      <c r="CP182" s="33"/>
      <c r="CQ182" s="33"/>
      <c r="CR182" s="33"/>
      <c r="CS182" s="33"/>
      <c r="CT182" s="33"/>
      <c r="CU182" s="33"/>
      <c r="CV182" s="33"/>
      <c r="CW182" s="33"/>
      <c r="CX182" s="33"/>
      <c r="CY182" s="33"/>
      <c r="CZ182" s="33"/>
      <c r="DA182" s="33"/>
      <c r="DB182" s="33"/>
      <c r="DC182" s="33"/>
      <c r="DD182" s="33"/>
      <c r="DE182" s="33"/>
      <c r="DF182" s="33"/>
      <c r="DG182" s="33"/>
      <c r="DH182" s="33"/>
      <c r="DI182" s="33"/>
      <c r="DJ182" s="33"/>
      <c r="DK182" s="33"/>
      <c r="DL182" s="33"/>
      <c r="DM182" s="33"/>
      <c r="DN182" s="33"/>
      <c r="DO182" s="33"/>
      <c r="DP182" s="33"/>
      <c r="DQ182" s="33"/>
      <c r="DR182" s="33"/>
      <c r="DS182" s="33"/>
      <c r="DT182" s="33"/>
      <c r="DU182" s="33"/>
      <c r="DV182" s="33"/>
      <c r="DW182" s="33"/>
      <c r="DX182" s="33"/>
      <c r="DY182" s="33"/>
      <c r="DZ182" s="33"/>
      <c r="EA182" s="33"/>
      <c r="EB182" s="33"/>
      <c r="EC182" s="33"/>
      <c r="ED182" s="33"/>
      <c r="EE182" s="33"/>
      <c r="EF182" s="33"/>
      <c r="EG182" s="33"/>
      <c r="EH182" s="33"/>
      <c r="EI182" s="33"/>
      <c r="EJ182" s="33"/>
      <c r="EK182" s="33"/>
      <c r="EL182" s="33"/>
      <c r="EM182" s="33"/>
      <c r="EN182" s="33"/>
      <c r="EO182" s="33"/>
      <c r="EP182" s="33"/>
      <c r="EQ182" s="33"/>
      <c r="ER182" s="33"/>
      <c r="ES182" s="33"/>
      <c r="ET182" s="33"/>
      <c r="EU182" s="33"/>
      <c r="EV182" s="33"/>
      <c r="EW182" s="33"/>
      <c r="EX182" s="33"/>
      <c r="EY182" s="33"/>
      <c r="EZ182" s="33"/>
      <c r="FA182" s="33"/>
      <c r="FB182" s="33"/>
      <c r="FC182" s="33"/>
      <c r="FD182" s="33"/>
      <c r="FE182" s="33"/>
      <c r="FF182" s="33"/>
      <c r="FG182" s="33"/>
      <c r="FH182" s="33"/>
      <c r="FI182" s="33"/>
      <c r="FJ182" s="33"/>
      <c r="FK182" s="33"/>
      <c r="FL182" s="33"/>
      <c r="FM182" s="33"/>
      <c r="FN182" s="33"/>
      <c r="FO182" s="33"/>
      <c r="FP182" s="33"/>
      <c r="FQ182" s="33"/>
      <c r="FR182" s="33"/>
      <c r="FS182" s="33"/>
      <c r="FT182" s="33"/>
      <c r="FU182" s="33"/>
      <c r="FV182" s="33"/>
      <c r="FW182" s="33"/>
      <c r="FX182" s="33"/>
      <c r="FY182" s="33"/>
      <c r="FZ182" s="33"/>
      <c r="GA182" s="33"/>
      <c r="GB182" s="33"/>
      <c r="GC182" s="33"/>
      <c r="GD182" s="33"/>
      <c r="GE182" s="33"/>
      <c r="GF182" s="33"/>
      <c r="GG182" s="33"/>
      <c r="GH182" s="33"/>
      <c r="GI182" s="33"/>
      <c r="GJ182" s="33"/>
      <c r="GK182" s="33"/>
      <c r="GL182" s="33"/>
      <c r="GM182" s="33"/>
      <c r="GN182" s="33"/>
      <c r="GO182" s="33"/>
      <c r="GP182" s="33"/>
      <c r="GQ182" s="33"/>
      <c r="GR182" s="33"/>
      <c r="GS182" s="33"/>
      <c r="GT182" s="33"/>
      <c r="GU182" s="33"/>
      <c r="GV182" s="33"/>
      <c r="GW182" s="33"/>
      <c r="GX182" s="33"/>
      <c r="GY182" s="33"/>
      <c r="GZ182" s="33"/>
      <c r="HA182" s="33"/>
      <c r="HB182" s="33"/>
      <c r="HC182" s="33"/>
      <c r="HD182" s="33"/>
      <c r="HE182" s="33"/>
      <c r="HF182" s="33"/>
      <c r="HG182" s="33"/>
      <c r="HH182" s="33"/>
      <c r="HI182" s="33"/>
      <c r="HJ182" s="33"/>
      <c r="HK182" s="33"/>
      <c r="HL182" s="33"/>
      <c r="HM182" s="33"/>
      <c r="HN182" s="33"/>
      <c r="HO182" s="33"/>
      <c r="HP182" s="33"/>
      <c r="HQ182" s="33"/>
      <c r="HR182" s="33"/>
      <c r="HS182" s="33"/>
      <c r="HT182" s="33"/>
      <c r="HU182" s="33"/>
      <c r="HV182" s="33"/>
      <c r="HW182" s="33"/>
      <c r="HX182" s="33"/>
      <c r="HY182" s="33"/>
      <c r="HZ182" s="33"/>
      <c r="IA182" s="33"/>
      <c r="IB182" s="33"/>
      <c r="IC182" s="33"/>
      <c r="ID182" s="33"/>
      <c r="IE182" s="33"/>
      <c r="IF182" s="33"/>
      <c r="IG182" s="33"/>
      <c r="IH182" s="33"/>
      <c r="II182" s="33"/>
      <c r="IJ182" s="33"/>
      <c r="IK182" s="33"/>
      <c r="IL182" s="33"/>
      <c r="IM182" s="33"/>
      <c r="IN182" s="33"/>
      <c r="IO182" s="33"/>
      <c r="IP182" s="33"/>
      <c r="IQ182" s="33"/>
      <c r="IR182" s="33"/>
      <c r="IS182" s="33"/>
      <c r="IT182" s="33"/>
      <c r="IU182" s="33"/>
      <c r="IV182" s="33"/>
      <c r="IW182" s="33"/>
      <c r="IX182" s="33"/>
      <c r="IY182" s="33"/>
      <c r="IZ182" s="33"/>
      <c r="JA182" s="33"/>
      <c r="JB182" s="33"/>
      <c r="JC182" s="33"/>
      <c r="JD182" s="33"/>
      <c r="JE182" s="33"/>
      <c r="JF182" s="33"/>
      <c r="JG182" s="33"/>
      <c r="JH182" s="33"/>
      <c r="JI182" s="33"/>
      <c r="JJ182" s="33"/>
      <c r="JK182" s="33"/>
      <c r="JL182" s="33"/>
      <c r="JM182" s="33"/>
      <c r="JN182" s="33"/>
      <c r="JO182" s="33"/>
      <c r="JP182" s="33"/>
      <c r="JQ182" s="33"/>
      <c r="JR182" s="33"/>
      <c r="JS182" s="33"/>
      <c r="JT182" s="33"/>
      <c r="JU182" s="33"/>
      <c r="JV182" s="33"/>
      <c r="JW182" s="33"/>
      <c r="JX182" s="33"/>
      <c r="JY182" s="33"/>
      <c r="JZ182" s="33"/>
      <c r="KA182" s="33"/>
      <c r="KB182" s="33"/>
      <c r="KC182" s="33"/>
      <c r="KD182" s="33"/>
      <c r="KE182" s="33"/>
      <c r="KF182" s="33"/>
      <c r="KG182" s="33"/>
      <c r="KH182" s="33"/>
      <c r="KI182" s="33"/>
      <c r="KJ182" s="33"/>
      <c r="KK182" s="33"/>
      <c r="KL182" s="33"/>
      <c r="KM182" s="33"/>
      <c r="KN182" s="33"/>
      <c r="KO182" s="33"/>
      <c r="KP182" s="33"/>
      <c r="KQ182" s="33"/>
      <c r="KR182" s="33"/>
      <c r="KS182" s="33"/>
      <c r="KT182" s="33"/>
      <c r="KU182" s="33"/>
      <c r="KV182" s="33"/>
      <c r="KW182" s="33"/>
      <c r="KX182" s="33"/>
      <c r="KY182" s="33"/>
      <c r="KZ182" s="33"/>
      <c r="LA182" s="33"/>
      <c r="LB182" s="33"/>
      <c r="LC182" s="33"/>
      <c r="LD182" s="33"/>
      <c r="LE182" s="33"/>
      <c r="LF182" s="33"/>
      <c r="LG182" s="33"/>
      <c r="LH182" s="33"/>
      <c r="LI182" s="33"/>
      <c r="LJ182" s="33"/>
      <c r="LK182" s="33"/>
      <c r="LL182" s="33"/>
      <c r="LM182" s="33"/>
      <c r="LN182" s="33"/>
      <c r="LO182" s="33"/>
      <c r="LP182" s="33"/>
      <c r="LQ182" s="33"/>
      <c r="LR182" s="33"/>
      <c r="LS182" s="33"/>
      <c r="LT182" s="33"/>
      <c r="LU182" s="33"/>
      <c r="LV182" s="33"/>
      <c r="LW182" s="33"/>
      <c r="LX182" s="33"/>
      <c r="LY182" s="33"/>
      <c r="LZ182" s="33"/>
      <c r="MA182" s="33"/>
      <c r="MB182" s="33"/>
      <c r="MC182" s="33"/>
      <c r="MD182" s="33"/>
      <c r="ME182" s="33"/>
      <c r="MF182" s="33"/>
      <c r="MG182" s="33"/>
      <c r="MH182" s="33"/>
      <c r="MI182" s="33"/>
      <c r="MJ182" s="33"/>
      <c r="MK182" s="33"/>
      <c r="ML182" s="33"/>
      <c r="MM182" s="33"/>
      <c r="MN182" s="33"/>
      <c r="MO182" s="33"/>
      <c r="MP182" s="33"/>
      <c r="MQ182" s="33"/>
      <c r="MR182" s="33"/>
      <c r="MS182" s="33"/>
      <c r="MT182" s="33"/>
      <c r="MU182" s="33"/>
      <c r="MV182" s="33"/>
      <c r="MW182" s="33"/>
      <c r="MX182" s="33"/>
      <c r="MY182" s="33"/>
      <c r="MZ182" s="33"/>
      <c r="NA182" s="33"/>
      <c r="NB182" s="33"/>
      <c r="NC182" s="33"/>
      <c r="ND182" s="33"/>
      <c r="NE182" s="33"/>
      <c r="NF182" s="33"/>
      <c r="NG182" s="33"/>
      <c r="NH182" s="33"/>
      <c r="NI182" s="33"/>
      <c r="NJ182" s="33"/>
      <c r="NK182" s="33"/>
      <c r="NL182" s="33"/>
      <c r="NM182" s="33"/>
      <c r="NN182" s="33"/>
      <c r="NO182" s="33"/>
      <c r="NP182" s="33"/>
      <c r="NQ182" s="33"/>
      <c r="NR182" s="33"/>
      <c r="NS182" s="33"/>
      <c r="NT182" s="33"/>
      <c r="NU182" s="33"/>
      <c r="NV182" s="33"/>
      <c r="NW182" s="33"/>
      <c r="NX182" s="33"/>
      <c r="NY182" s="33"/>
      <c r="NZ182" s="33"/>
      <c r="OA182" s="33"/>
      <c r="OB182" s="33"/>
      <c r="OC182" s="33"/>
      <c r="OD182" s="33"/>
      <c r="OE182" s="33"/>
      <c r="OF182" s="33"/>
      <c r="OG182" s="33"/>
      <c r="OH182" s="33"/>
      <c r="OI182" s="33"/>
      <c r="OJ182" s="33"/>
      <c r="OK182" s="33"/>
      <c r="OL182" s="33"/>
      <c r="OM182" s="33"/>
      <c r="ON182" s="33"/>
      <c r="OO182" s="33"/>
      <c r="OP182" s="33"/>
      <c r="OQ182" s="33"/>
      <c r="OR182" s="33"/>
      <c r="OS182" s="33"/>
      <c r="OT182" s="33"/>
      <c r="OU182" s="33"/>
      <c r="OV182" s="33"/>
      <c r="OW182" s="33"/>
      <c r="OX182" s="33"/>
      <c r="OY182" s="33"/>
      <c r="OZ182" s="33"/>
      <c r="PA182" s="33"/>
      <c r="PB182" s="33"/>
      <c r="PC182" s="33"/>
      <c r="PD182" s="33"/>
      <c r="PE182" s="33"/>
      <c r="PF182" s="33"/>
      <c r="PG182" s="33"/>
      <c r="PH182" s="33"/>
      <c r="PI182" s="33"/>
      <c r="PJ182" s="33"/>
      <c r="PK182" s="33"/>
      <c r="PL182" s="33"/>
      <c r="PM182" s="33"/>
      <c r="PN182" s="33"/>
      <c r="PO182" s="33"/>
      <c r="PP182" s="33"/>
      <c r="PQ182" s="33"/>
      <c r="PR182" s="33"/>
      <c r="PS182" s="33"/>
      <c r="PT182" s="33"/>
      <c r="PU182" s="33"/>
      <c r="PV182" s="33"/>
      <c r="PW182" s="33"/>
      <c r="PX182" s="33"/>
      <c r="PY182" s="33"/>
      <c r="PZ182" s="33"/>
      <c r="QA182" s="33"/>
      <c r="QB182" s="33"/>
      <c r="QC182" s="33"/>
      <c r="QD182" s="33"/>
      <c r="QE182" s="33"/>
      <c r="QF182" s="33"/>
      <c r="QG182" s="33"/>
      <c r="QH182" s="33"/>
      <c r="QI182" s="33"/>
      <c r="QJ182" s="33"/>
      <c r="QK182" s="33"/>
      <c r="QL182" s="33"/>
      <c r="QM182" s="33"/>
      <c r="QN182" s="33"/>
      <c r="QO182" s="33"/>
      <c r="QP182" s="33"/>
      <c r="QQ182" s="33"/>
      <c r="QR182" s="33"/>
      <c r="QS182" s="33"/>
      <c r="QT182" s="33"/>
      <c r="QU182" s="33"/>
      <c r="QV182" s="33"/>
      <c r="QW182" s="33"/>
      <c r="QX182" s="33"/>
      <c r="QY182" s="33"/>
      <c r="QZ182" s="33"/>
      <c r="RA182" s="33"/>
      <c r="RB182" s="33"/>
      <c r="RC182" s="33"/>
      <c r="RD182" s="33"/>
      <c r="RE182" s="33"/>
      <c r="RF182" s="33"/>
      <c r="RG182" s="33"/>
      <c r="RH182" s="33"/>
      <c r="RI182" s="33"/>
      <c r="RJ182" s="33"/>
      <c r="RK182" s="33"/>
      <c r="RL182" s="33"/>
      <c r="RM182" s="33"/>
      <c r="RN182" s="33"/>
      <c r="RO182" s="33"/>
      <c r="RP182" s="33"/>
      <c r="RQ182" s="33"/>
      <c r="RR182" s="33"/>
      <c r="RS182" s="33"/>
      <c r="RT182" s="33"/>
      <c r="RU182" s="33"/>
      <c r="RV182" s="33"/>
      <c r="RW182" s="33"/>
      <c r="RX182" s="33"/>
      <c r="RY182" s="33"/>
      <c r="RZ182" s="33"/>
      <c r="SA182" s="33"/>
      <c r="SB182" s="33"/>
      <c r="SC182" s="33"/>
      <c r="SD182" s="33"/>
      <c r="SE182" s="33"/>
      <c r="SF182" s="33"/>
      <c r="SG182" s="33"/>
      <c r="SH182" s="33"/>
      <c r="SI182" s="33"/>
      <c r="SJ182" s="33"/>
      <c r="SK182" s="33"/>
      <c r="SL182" s="33"/>
      <c r="SM182" s="33"/>
      <c r="SN182" s="33"/>
      <c r="SO182" s="33"/>
      <c r="SP182" s="33"/>
      <c r="SQ182" s="33"/>
      <c r="SR182" s="33"/>
      <c r="SS182" s="33"/>
      <c r="ST182" s="33"/>
      <c r="SU182" s="33"/>
      <c r="SV182" s="33"/>
      <c r="SW182" s="33"/>
      <c r="SX182" s="33"/>
      <c r="SY182" s="33"/>
      <c r="SZ182" s="33"/>
      <c r="TA182" s="33"/>
      <c r="TB182" s="33"/>
      <c r="TC182" s="33"/>
      <c r="TD182" s="33"/>
      <c r="TE182" s="33"/>
      <c r="TF182" s="33"/>
      <c r="TG182" s="33"/>
      <c r="TH182" s="33"/>
      <c r="TI182" s="33"/>
      <c r="TJ182" s="33"/>
      <c r="TK182" s="33"/>
      <c r="TL182" s="33"/>
      <c r="TM182" s="33"/>
      <c r="TN182" s="33"/>
      <c r="TO182" s="33"/>
      <c r="TP182" s="33"/>
      <c r="TQ182" s="33"/>
      <c r="TR182" s="33"/>
      <c r="TS182" s="33"/>
      <c r="TT182" s="33"/>
      <c r="TU182" s="33"/>
      <c r="TV182" s="33"/>
      <c r="TW182" s="33"/>
      <c r="TX182" s="33"/>
      <c r="TY182" s="33"/>
      <c r="TZ182" s="33"/>
      <c r="UA182" s="33"/>
      <c r="UB182" s="33"/>
      <c r="UC182" s="33"/>
      <c r="UD182" s="33"/>
      <c r="UE182" s="33"/>
      <c r="UF182" s="33"/>
      <c r="UG182" s="33"/>
      <c r="UH182" s="33"/>
      <c r="UI182" s="33"/>
      <c r="UJ182" s="33"/>
      <c r="UK182" s="33"/>
      <c r="UL182" s="33"/>
      <c r="UM182" s="33"/>
      <c r="UN182" s="33"/>
      <c r="UO182" s="33"/>
      <c r="UP182" s="33"/>
      <c r="UQ182" s="33"/>
      <c r="UR182" s="33"/>
      <c r="US182" s="33"/>
      <c r="UT182" s="33"/>
      <c r="UU182" s="33"/>
      <c r="UV182" s="33"/>
      <c r="UW182" s="33"/>
      <c r="UX182" s="33"/>
      <c r="UY182" s="33"/>
      <c r="UZ182" s="33"/>
      <c r="VA182" s="33"/>
      <c r="VB182" s="33"/>
      <c r="VC182" s="33"/>
      <c r="VD182" s="33"/>
      <c r="VE182" s="33"/>
      <c r="VF182" s="33"/>
      <c r="VG182" s="33"/>
      <c r="VH182" s="33"/>
      <c r="VI182" s="33"/>
      <c r="VJ182" s="33"/>
    </row>
    <row r="183" spans="1:582" s="243" customFormat="1">
      <c r="A183" s="336" t="s">
        <v>166</v>
      </c>
      <c r="B183" s="336"/>
      <c r="C183" s="336"/>
      <c r="D183" s="336"/>
      <c r="E183" s="336"/>
      <c r="F183" s="336"/>
      <c r="G183" s="336"/>
      <c r="H183" s="336"/>
      <c r="I183" s="336"/>
      <c r="J183" s="245" t="s">
        <v>319</v>
      </c>
      <c r="K183" s="335">
        <v>0</v>
      </c>
      <c r="L183" s="335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  <c r="BU183" s="33"/>
      <c r="BV183" s="33"/>
      <c r="BW183" s="33"/>
      <c r="BX183" s="33"/>
      <c r="BY183" s="33"/>
      <c r="BZ183" s="33"/>
      <c r="CA183" s="33"/>
      <c r="CB183" s="33"/>
      <c r="CC183" s="33"/>
      <c r="CD183" s="33"/>
      <c r="CE183" s="33"/>
      <c r="CF183" s="33"/>
      <c r="CG183" s="33"/>
      <c r="CH183" s="33"/>
      <c r="CI183" s="33"/>
      <c r="CJ183" s="33"/>
      <c r="CK183" s="33"/>
      <c r="CL183" s="33"/>
      <c r="CM183" s="33"/>
      <c r="CN183" s="33"/>
      <c r="CO183" s="33"/>
      <c r="CP183" s="33"/>
      <c r="CQ183" s="33"/>
      <c r="CR183" s="33"/>
      <c r="CS183" s="33"/>
      <c r="CT183" s="33"/>
      <c r="CU183" s="33"/>
      <c r="CV183" s="33"/>
      <c r="CW183" s="33"/>
      <c r="CX183" s="33"/>
      <c r="CY183" s="33"/>
      <c r="CZ183" s="33"/>
      <c r="DA183" s="33"/>
      <c r="DB183" s="33"/>
      <c r="DC183" s="33"/>
      <c r="DD183" s="33"/>
      <c r="DE183" s="33"/>
      <c r="DF183" s="33"/>
      <c r="DG183" s="33"/>
      <c r="DH183" s="33"/>
      <c r="DI183" s="33"/>
      <c r="DJ183" s="33"/>
      <c r="DK183" s="33"/>
      <c r="DL183" s="33"/>
      <c r="DM183" s="33"/>
      <c r="DN183" s="33"/>
      <c r="DO183" s="33"/>
      <c r="DP183" s="33"/>
      <c r="DQ183" s="33"/>
      <c r="DR183" s="33"/>
      <c r="DS183" s="33"/>
      <c r="DT183" s="33"/>
      <c r="DU183" s="33"/>
      <c r="DV183" s="33"/>
      <c r="DW183" s="33"/>
      <c r="DX183" s="33"/>
      <c r="DY183" s="33"/>
      <c r="DZ183" s="33"/>
      <c r="EA183" s="33"/>
      <c r="EB183" s="33"/>
      <c r="EC183" s="33"/>
      <c r="ED183" s="33"/>
      <c r="EE183" s="33"/>
      <c r="EF183" s="33"/>
      <c r="EG183" s="33"/>
      <c r="EH183" s="33"/>
      <c r="EI183" s="33"/>
      <c r="EJ183" s="33"/>
      <c r="EK183" s="33"/>
      <c r="EL183" s="33"/>
      <c r="EM183" s="33"/>
      <c r="EN183" s="33"/>
      <c r="EO183" s="33"/>
      <c r="EP183" s="33"/>
      <c r="EQ183" s="33"/>
      <c r="ER183" s="33"/>
      <c r="ES183" s="33"/>
      <c r="ET183" s="33"/>
      <c r="EU183" s="33"/>
      <c r="EV183" s="33"/>
      <c r="EW183" s="33"/>
      <c r="EX183" s="33"/>
      <c r="EY183" s="33"/>
      <c r="EZ183" s="33"/>
      <c r="FA183" s="33"/>
      <c r="FB183" s="33"/>
      <c r="FC183" s="33"/>
      <c r="FD183" s="33"/>
      <c r="FE183" s="33"/>
      <c r="FF183" s="33"/>
      <c r="FG183" s="33"/>
      <c r="FH183" s="33"/>
      <c r="FI183" s="33"/>
      <c r="FJ183" s="33"/>
      <c r="FK183" s="33"/>
      <c r="FL183" s="33"/>
      <c r="FM183" s="33"/>
      <c r="FN183" s="33"/>
      <c r="FO183" s="33"/>
      <c r="FP183" s="33"/>
      <c r="FQ183" s="33"/>
      <c r="FR183" s="33"/>
      <c r="FS183" s="33"/>
      <c r="FT183" s="33"/>
      <c r="FU183" s="33"/>
      <c r="FV183" s="33"/>
      <c r="FW183" s="33"/>
      <c r="FX183" s="33"/>
      <c r="FY183" s="33"/>
      <c r="FZ183" s="33"/>
      <c r="GA183" s="33"/>
      <c r="GB183" s="33"/>
      <c r="GC183" s="33"/>
      <c r="GD183" s="33"/>
      <c r="GE183" s="33"/>
      <c r="GF183" s="33"/>
      <c r="GG183" s="33"/>
      <c r="GH183" s="33"/>
      <c r="GI183" s="33"/>
      <c r="GJ183" s="33"/>
      <c r="GK183" s="33"/>
      <c r="GL183" s="33"/>
      <c r="GM183" s="33"/>
      <c r="GN183" s="33"/>
      <c r="GO183" s="33"/>
      <c r="GP183" s="33"/>
      <c r="GQ183" s="33"/>
      <c r="GR183" s="33"/>
      <c r="GS183" s="33"/>
      <c r="GT183" s="33"/>
      <c r="GU183" s="33"/>
      <c r="GV183" s="33"/>
      <c r="GW183" s="33"/>
      <c r="GX183" s="33"/>
      <c r="GY183" s="33"/>
      <c r="GZ183" s="33"/>
      <c r="HA183" s="33"/>
      <c r="HB183" s="33"/>
      <c r="HC183" s="33"/>
      <c r="HD183" s="33"/>
      <c r="HE183" s="33"/>
      <c r="HF183" s="33"/>
      <c r="HG183" s="33"/>
      <c r="HH183" s="33"/>
      <c r="HI183" s="33"/>
      <c r="HJ183" s="33"/>
      <c r="HK183" s="33"/>
      <c r="HL183" s="33"/>
      <c r="HM183" s="33"/>
      <c r="HN183" s="33"/>
      <c r="HO183" s="33"/>
      <c r="HP183" s="33"/>
      <c r="HQ183" s="33"/>
      <c r="HR183" s="33"/>
      <c r="HS183" s="33"/>
      <c r="HT183" s="33"/>
      <c r="HU183" s="33"/>
      <c r="HV183" s="33"/>
      <c r="HW183" s="33"/>
      <c r="HX183" s="33"/>
      <c r="HY183" s="33"/>
      <c r="HZ183" s="33"/>
      <c r="IA183" s="33"/>
      <c r="IB183" s="33"/>
      <c r="IC183" s="33"/>
      <c r="ID183" s="33"/>
      <c r="IE183" s="33"/>
      <c r="IF183" s="33"/>
      <c r="IG183" s="33"/>
      <c r="IH183" s="33"/>
      <c r="II183" s="33"/>
      <c r="IJ183" s="33"/>
      <c r="IK183" s="33"/>
      <c r="IL183" s="33"/>
      <c r="IM183" s="33"/>
      <c r="IN183" s="33"/>
      <c r="IO183" s="33"/>
      <c r="IP183" s="33"/>
      <c r="IQ183" s="33"/>
      <c r="IR183" s="33"/>
      <c r="IS183" s="33"/>
      <c r="IT183" s="33"/>
      <c r="IU183" s="33"/>
      <c r="IV183" s="33"/>
      <c r="IW183" s="33"/>
      <c r="IX183" s="33"/>
      <c r="IY183" s="33"/>
      <c r="IZ183" s="33"/>
      <c r="JA183" s="33"/>
      <c r="JB183" s="33"/>
      <c r="JC183" s="33"/>
      <c r="JD183" s="33"/>
      <c r="JE183" s="33"/>
      <c r="JF183" s="33"/>
      <c r="JG183" s="33"/>
      <c r="JH183" s="33"/>
      <c r="JI183" s="33"/>
      <c r="JJ183" s="33"/>
      <c r="JK183" s="33"/>
      <c r="JL183" s="33"/>
      <c r="JM183" s="33"/>
      <c r="JN183" s="33"/>
      <c r="JO183" s="33"/>
      <c r="JP183" s="33"/>
      <c r="JQ183" s="33"/>
      <c r="JR183" s="33"/>
      <c r="JS183" s="33"/>
      <c r="JT183" s="33"/>
      <c r="JU183" s="33"/>
      <c r="JV183" s="33"/>
      <c r="JW183" s="33"/>
      <c r="JX183" s="33"/>
      <c r="JY183" s="33"/>
      <c r="JZ183" s="33"/>
      <c r="KA183" s="33"/>
      <c r="KB183" s="33"/>
      <c r="KC183" s="33"/>
      <c r="KD183" s="33"/>
      <c r="KE183" s="33"/>
      <c r="KF183" s="33"/>
      <c r="KG183" s="33"/>
      <c r="KH183" s="33"/>
      <c r="KI183" s="33"/>
      <c r="KJ183" s="33"/>
      <c r="KK183" s="33"/>
      <c r="KL183" s="33"/>
      <c r="KM183" s="33"/>
      <c r="KN183" s="33"/>
      <c r="KO183" s="33"/>
      <c r="KP183" s="33"/>
      <c r="KQ183" s="33"/>
      <c r="KR183" s="33"/>
      <c r="KS183" s="33"/>
      <c r="KT183" s="33"/>
      <c r="KU183" s="33"/>
      <c r="KV183" s="33"/>
      <c r="KW183" s="33"/>
      <c r="KX183" s="33"/>
      <c r="KY183" s="33"/>
      <c r="KZ183" s="33"/>
      <c r="LA183" s="33"/>
      <c r="LB183" s="33"/>
      <c r="LC183" s="33"/>
      <c r="LD183" s="33"/>
      <c r="LE183" s="33"/>
      <c r="LF183" s="33"/>
      <c r="LG183" s="33"/>
      <c r="LH183" s="33"/>
      <c r="LI183" s="33"/>
      <c r="LJ183" s="33"/>
      <c r="LK183" s="33"/>
      <c r="LL183" s="33"/>
      <c r="LM183" s="33"/>
      <c r="LN183" s="33"/>
      <c r="LO183" s="33"/>
      <c r="LP183" s="33"/>
      <c r="LQ183" s="33"/>
      <c r="LR183" s="33"/>
      <c r="LS183" s="33"/>
      <c r="LT183" s="33"/>
      <c r="LU183" s="33"/>
      <c r="LV183" s="33"/>
      <c r="LW183" s="33"/>
      <c r="LX183" s="33"/>
      <c r="LY183" s="33"/>
      <c r="LZ183" s="33"/>
      <c r="MA183" s="33"/>
      <c r="MB183" s="33"/>
      <c r="MC183" s="33"/>
      <c r="MD183" s="33"/>
      <c r="ME183" s="33"/>
      <c r="MF183" s="33"/>
      <c r="MG183" s="33"/>
      <c r="MH183" s="33"/>
      <c r="MI183" s="33"/>
      <c r="MJ183" s="33"/>
      <c r="MK183" s="33"/>
      <c r="ML183" s="33"/>
      <c r="MM183" s="33"/>
      <c r="MN183" s="33"/>
      <c r="MO183" s="33"/>
      <c r="MP183" s="33"/>
      <c r="MQ183" s="33"/>
      <c r="MR183" s="33"/>
      <c r="MS183" s="33"/>
      <c r="MT183" s="33"/>
      <c r="MU183" s="33"/>
      <c r="MV183" s="33"/>
      <c r="MW183" s="33"/>
      <c r="MX183" s="33"/>
      <c r="MY183" s="33"/>
      <c r="MZ183" s="33"/>
      <c r="NA183" s="33"/>
      <c r="NB183" s="33"/>
      <c r="NC183" s="33"/>
      <c r="ND183" s="33"/>
      <c r="NE183" s="33"/>
      <c r="NF183" s="33"/>
      <c r="NG183" s="33"/>
      <c r="NH183" s="33"/>
      <c r="NI183" s="33"/>
      <c r="NJ183" s="33"/>
      <c r="NK183" s="33"/>
      <c r="NL183" s="33"/>
      <c r="NM183" s="33"/>
      <c r="NN183" s="33"/>
      <c r="NO183" s="33"/>
      <c r="NP183" s="33"/>
      <c r="NQ183" s="33"/>
      <c r="NR183" s="33"/>
      <c r="NS183" s="33"/>
      <c r="NT183" s="33"/>
      <c r="NU183" s="33"/>
      <c r="NV183" s="33"/>
      <c r="NW183" s="33"/>
      <c r="NX183" s="33"/>
      <c r="NY183" s="33"/>
      <c r="NZ183" s="33"/>
      <c r="OA183" s="33"/>
      <c r="OB183" s="33"/>
      <c r="OC183" s="33"/>
      <c r="OD183" s="33"/>
      <c r="OE183" s="33"/>
      <c r="OF183" s="33"/>
      <c r="OG183" s="33"/>
      <c r="OH183" s="33"/>
      <c r="OI183" s="33"/>
      <c r="OJ183" s="33"/>
      <c r="OK183" s="33"/>
      <c r="OL183" s="33"/>
      <c r="OM183" s="33"/>
      <c r="ON183" s="33"/>
      <c r="OO183" s="33"/>
      <c r="OP183" s="33"/>
      <c r="OQ183" s="33"/>
      <c r="OR183" s="33"/>
      <c r="OS183" s="33"/>
      <c r="OT183" s="33"/>
      <c r="OU183" s="33"/>
      <c r="OV183" s="33"/>
      <c r="OW183" s="33"/>
      <c r="OX183" s="33"/>
      <c r="OY183" s="33"/>
      <c r="OZ183" s="33"/>
      <c r="PA183" s="33"/>
      <c r="PB183" s="33"/>
      <c r="PC183" s="33"/>
      <c r="PD183" s="33"/>
      <c r="PE183" s="33"/>
      <c r="PF183" s="33"/>
      <c r="PG183" s="33"/>
      <c r="PH183" s="33"/>
      <c r="PI183" s="33"/>
      <c r="PJ183" s="33"/>
      <c r="PK183" s="33"/>
      <c r="PL183" s="33"/>
      <c r="PM183" s="33"/>
      <c r="PN183" s="33"/>
      <c r="PO183" s="33"/>
      <c r="PP183" s="33"/>
      <c r="PQ183" s="33"/>
      <c r="PR183" s="33"/>
      <c r="PS183" s="33"/>
      <c r="PT183" s="33"/>
      <c r="PU183" s="33"/>
      <c r="PV183" s="33"/>
      <c r="PW183" s="33"/>
      <c r="PX183" s="33"/>
      <c r="PY183" s="33"/>
      <c r="PZ183" s="33"/>
      <c r="QA183" s="33"/>
      <c r="QB183" s="33"/>
      <c r="QC183" s="33"/>
      <c r="QD183" s="33"/>
      <c r="QE183" s="33"/>
      <c r="QF183" s="33"/>
      <c r="QG183" s="33"/>
      <c r="QH183" s="33"/>
      <c r="QI183" s="33"/>
      <c r="QJ183" s="33"/>
      <c r="QK183" s="33"/>
      <c r="QL183" s="33"/>
      <c r="QM183" s="33"/>
      <c r="QN183" s="33"/>
      <c r="QO183" s="33"/>
      <c r="QP183" s="33"/>
      <c r="QQ183" s="33"/>
      <c r="QR183" s="33"/>
      <c r="QS183" s="33"/>
      <c r="QT183" s="33"/>
      <c r="QU183" s="33"/>
      <c r="QV183" s="33"/>
      <c r="QW183" s="33"/>
      <c r="QX183" s="33"/>
      <c r="QY183" s="33"/>
      <c r="QZ183" s="33"/>
      <c r="RA183" s="33"/>
      <c r="RB183" s="33"/>
      <c r="RC183" s="33"/>
      <c r="RD183" s="33"/>
      <c r="RE183" s="33"/>
      <c r="RF183" s="33"/>
      <c r="RG183" s="33"/>
      <c r="RH183" s="33"/>
      <c r="RI183" s="33"/>
      <c r="RJ183" s="33"/>
      <c r="RK183" s="33"/>
      <c r="RL183" s="33"/>
      <c r="RM183" s="33"/>
      <c r="RN183" s="33"/>
      <c r="RO183" s="33"/>
      <c r="RP183" s="33"/>
      <c r="RQ183" s="33"/>
      <c r="RR183" s="33"/>
      <c r="RS183" s="33"/>
      <c r="RT183" s="33"/>
      <c r="RU183" s="33"/>
      <c r="RV183" s="33"/>
      <c r="RW183" s="33"/>
      <c r="RX183" s="33"/>
      <c r="RY183" s="33"/>
      <c r="RZ183" s="33"/>
      <c r="SA183" s="33"/>
      <c r="SB183" s="33"/>
      <c r="SC183" s="33"/>
      <c r="SD183" s="33"/>
      <c r="SE183" s="33"/>
      <c r="SF183" s="33"/>
      <c r="SG183" s="33"/>
      <c r="SH183" s="33"/>
      <c r="SI183" s="33"/>
      <c r="SJ183" s="33"/>
      <c r="SK183" s="33"/>
      <c r="SL183" s="33"/>
      <c r="SM183" s="33"/>
      <c r="SN183" s="33"/>
      <c r="SO183" s="33"/>
      <c r="SP183" s="33"/>
      <c r="SQ183" s="33"/>
      <c r="SR183" s="33"/>
      <c r="SS183" s="33"/>
      <c r="ST183" s="33"/>
      <c r="SU183" s="33"/>
      <c r="SV183" s="33"/>
      <c r="SW183" s="33"/>
      <c r="SX183" s="33"/>
      <c r="SY183" s="33"/>
      <c r="SZ183" s="33"/>
      <c r="TA183" s="33"/>
      <c r="TB183" s="33"/>
      <c r="TC183" s="33"/>
      <c r="TD183" s="33"/>
      <c r="TE183" s="33"/>
      <c r="TF183" s="33"/>
      <c r="TG183" s="33"/>
      <c r="TH183" s="33"/>
      <c r="TI183" s="33"/>
      <c r="TJ183" s="33"/>
      <c r="TK183" s="33"/>
      <c r="TL183" s="33"/>
      <c r="TM183" s="33"/>
      <c r="TN183" s="33"/>
      <c r="TO183" s="33"/>
      <c r="TP183" s="33"/>
      <c r="TQ183" s="33"/>
      <c r="TR183" s="33"/>
      <c r="TS183" s="33"/>
      <c r="TT183" s="33"/>
      <c r="TU183" s="33"/>
      <c r="TV183" s="33"/>
      <c r="TW183" s="33"/>
      <c r="TX183" s="33"/>
      <c r="TY183" s="33"/>
      <c r="TZ183" s="33"/>
      <c r="UA183" s="33"/>
      <c r="UB183" s="33"/>
      <c r="UC183" s="33"/>
      <c r="UD183" s="33"/>
      <c r="UE183" s="33"/>
      <c r="UF183" s="33"/>
      <c r="UG183" s="33"/>
      <c r="UH183" s="33"/>
      <c r="UI183" s="33"/>
      <c r="UJ183" s="33"/>
      <c r="UK183" s="33"/>
      <c r="UL183" s="33"/>
      <c r="UM183" s="33"/>
      <c r="UN183" s="33"/>
      <c r="UO183" s="33"/>
      <c r="UP183" s="33"/>
      <c r="UQ183" s="33"/>
      <c r="UR183" s="33"/>
      <c r="US183" s="33"/>
      <c r="UT183" s="33"/>
      <c r="UU183" s="33"/>
      <c r="UV183" s="33"/>
      <c r="UW183" s="33"/>
      <c r="UX183" s="33"/>
      <c r="UY183" s="33"/>
      <c r="UZ183" s="33"/>
      <c r="VA183" s="33"/>
      <c r="VB183" s="33"/>
      <c r="VC183" s="33"/>
      <c r="VD183" s="33"/>
      <c r="VE183" s="33"/>
      <c r="VF183" s="33"/>
      <c r="VG183" s="33"/>
      <c r="VH183" s="33"/>
      <c r="VI183" s="33"/>
      <c r="VJ183" s="33"/>
    </row>
    <row r="184" spans="1:582" s="243" customFormat="1">
      <c r="A184" s="336"/>
      <c r="B184" s="336"/>
      <c r="C184" s="336"/>
      <c r="D184" s="336"/>
      <c r="E184" s="336"/>
      <c r="F184" s="336"/>
      <c r="G184" s="336"/>
      <c r="H184" s="336"/>
      <c r="I184" s="336"/>
      <c r="J184" s="245" t="s">
        <v>320</v>
      </c>
      <c r="K184" s="335"/>
      <c r="L184" s="335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  <c r="BU184" s="33"/>
      <c r="BV184" s="33"/>
      <c r="BW184" s="33"/>
      <c r="BX184" s="33"/>
      <c r="BY184" s="33"/>
      <c r="BZ184" s="33"/>
      <c r="CA184" s="33"/>
      <c r="CB184" s="33"/>
      <c r="CC184" s="33"/>
      <c r="CD184" s="33"/>
      <c r="CE184" s="33"/>
      <c r="CF184" s="33"/>
      <c r="CG184" s="33"/>
      <c r="CH184" s="33"/>
      <c r="CI184" s="33"/>
      <c r="CJ184" s="33"/>
      <c r="CK184" s="33"/>
      <c r="CL184" s="33"/>
      <c r="CM184" s="33"/>
      <c r="CN184" s="33"/>
      <c r="CO184" s="33"/>
      <c r="CP184" s="33"/>
      <c r="CQ184" s="33"/>
      <c r="CR184" s="33"/>
      <c r="CS184" s="33"/>
      <c r="CT184" s="33"/>
      <c r="CU184" s="33"/>
      <c r="CV184" s="33"/>
      <c r="CW184" s="33"/>
      <c r="CX184" s="33"/>
      <c r="CY184" s="33"/>
      <c r="CZ184" s="33"/>
      <c r="DA184" s="33"/>
      <c r="DB184" s="33"/>
      <c r="DC184" s="33"/>
      <c r="DD184" s="33"/>
      <c r="DE184" s="33"/>
      <c r="DF184" s="33"/>
      <c r="DG184" s="33"/>
      <c r="DH184" s="33"/>
      <c r="DI184" s="33"/>
      <c r="DJ184" s="33"/>
      <c r="DK184" s="33"/>
      <c r="DL184" s="33"/>
      <c r="DM184" s="33"/>
      <c r="DN184" s="33"/>
      <c r="DO184" s="33"/>
      <c r="DP184" s="33"/>
      <c r="DQ184" s="33"/>
      <c r="DR184" s="33"/>
      <c r="DS184" s="33"/>
      <c r="DT184" s="33"/>
      <c r="DU184" s="33"/>
      <c r="DV184" s="33"/>
      <c r="DW184" s="33"/>
      <c r="DX184" s="33"/>
      <c r="DY184" s="33"/>
      <c r="DZ184" s="33"/>
      <c r="EA184" s="33"/>
      <c r="EB184" s="33"/>
      <c r="EC184" s="33"/>
      <c r="ED184" s="33"/>
      <c r="EE184" s="33"/>
      <c r="EF184" s="33"/>
      <c r="EG184" s="33"/>
      <c r="EH184" s="33"/>
      <c r="EI184" s="33"/>
      <c r="EJ184" s="33"/>
      <c r="EK184" s="33"/>
      <c r="EL184" s="33"/>
      <c r="EM184" s="33"/>
      <c r="EN184" s="33"/>
      <c r="EO184" s="33"/>
      <c r="EP184" s="33"/>
      <c r="EQ184" s="33"/>
      <c r="ER184" s="33"/>
      <c r="ES184" s="33"/>
      <c r="ET184" s="33"/>
      <c r="EU184" s="33"/>
      <c r="EV184" s="33"/>
      <c r="EW184" s="33"/>
      <c r="EX184" s="33"/>
      <c r="EY184" s="33"/>
      <c r="EZ184" s="33"/>
      <c r="FA184" s="33"/>
      <c r="FB184" s="33"/>
      <c r="FC184" s="33"/>
      <c r="FD184" s="33"/>
      <c r="FE184" s="33"/>
      <c r="FF184" s="33"/>
      <c r="FG184" s="33"/>
      <c r="FH184" s="33"/>
      <c r="FI184" s="33"/>
      <c r="FJ184" s="33"/>
      <c r="FK184" s="33"/>
      <c r="FL184" s="33"/>
      <c r="FM184" s="33"/>
      <c r="FN184" s="33"/>
      <c r="FO184" s="33"/>
      <c r="FP184" s="33"/>
      <c r="FQ184" s="33"/>
      <c r="FR184" s="33"/>
      <c r="FS184" s="33"/>
      <c r="FT184" s="33"/>
      <c r="FU184" s="33"/>
      <c r="FV184" s="33"/>
      <c r="FW184" s="33"/>
      <c r="FX184" s="33"/>
      <c r="FY184" s="33"/>
      <c r="FZ184" s="33"/>
      <c r="GA184" s="33"/>
      <c r="GB184" s="33"/>
      <c r="GC184" s="33"/>
      <c r="GD184" s="33"/>
      <c r="GE184" s="33"/>
      <c r="GF184" s="33"/>
      <c r="GG184" s="33"/>
      <c r="GH184" s="33"/>
      <c r="GI184" s="33"/>
      <c r="GJ184" s="33"/>
      <c r="GK184" s="33"/>
      <c r="GL184" s="33"/>
      <c r="GM184" s="33"/>
      <c r="GN184" s="33"/>
      <c r="GO184" s="33"/>
      <c r="GP184" s="33"/>
      <c r="GQ184" s="33"/>
      <c r="GR184" s="33"/>
      <c r="GS184" s="33"/>
      <c r="GT184" s="33"/>
      <c r="GU184" s="33"/>
      <c r="GV184" s="33"/>
      <c r="GW184" s="33"/>
      <c r="GX184" s="33"/>
      <c r="GY184" s="33"/>
      <c r="GZ184" s="33"/>
      <c r="HA184" s="33"/>
      <c r="HB184" s="33"/>
      <c r="HC184" s="33"/>
      <c r="HD184" s="33"/>
      <c r="HE184" s="33"/>
      <c r="HF184" s="33"/>
      <c r="HG184" s="33"/>
      <c r="HH184" s="33"/>
      <c r="HI184" s="33"/>
      <c r="HJ184" s="33"/>
      <c r="HK184" s="33"/>
      <c r="HL184" s="33"/>
      <c r="HM184" s="33"/>
      <c r="HN184" s="33"/>
      <c r="HO184" s="33"/>
      <c r="HP184" s="33"/>
      <c r="HQ184" s="33"/>
      <c r="HR184" s="33"/>
      <c r="HS184" s="33"/>
      <c r="HT184" s="33"/>
      <c r="HU184" s="33"/>
      <c r="HV184" s="33"/>
      <c r="HW184" s="33"/>
      <c r="HX184" s="33"/>
      <c r="HY184" s="33"/>
      <c r="HZ184" s="33"/>
      <c r="IA184" s="33"/>
      <c r="IB184" s="33"/>
      <c r="IC184" s="33"/>
      <c r="ID184" s="33"/>
      <c r="IE184" s="33"/>
      <c r="IF184" s="33"/>
      <c r="IG184" s="33"/>
      <c r="IH184" s="33"/>
      <c r="II184" s="33"/>
      <c r="IJ184" s="33"/>
      <c r="IK184" s="33"/>
      <c r="IL184" s="33"/>
      <c r="IM184" s="33"/>
      <c r="IN184" s="33"/>
      <c r="IO184" s="33"/>
      <c r="IP184" s="33"/>
      <c r="IQ184" s="33"/>
      <c r="IR184" s="33"/>
      <c r="IS184" s="33"/>
      <c r="IT184" s="33"/>
      <c r="IU184" s="33"/>
      <c r="IV184" s="33"/>
      <c r="IW184" s="33"/>
      <c r="IX184" s="33"/>
      <c r="IY184" s="33"/>
      <c r="IZ184" s="33"/>
      <c r="JA184" s="33"/>
      <c r="JB184" s="33"/>
      <c r="JC184" s="33"/>
      <c r="JD184" s="33"/>
      <c r="JE184" s="33"/>
      <c r="JF184" s="33"/>
      <c r="JG184" s="33"/>
      <c r="JH184" s="33"/>
      <c r="JI184" s="33"/>
      <c r="JJ184" s="33"/>
      <c r="JK184" s="33"/>
      <c r="JL184" s="33"/>
      <c r="JM184" s="33"/>
      <c r="JN184" s="33"/>
      <c r="JO184" s="33"/>
      <c r="JP184" s="33"/>
      <c r="JQ184" s="33"/>
      <c r="JR184" s="33"/>
      <c r="JS184" s="33"/>
      <c r="JT184" s="33"/>
      <c r="JU184" s="33"/>
      <c r="JV184" s="33"/>
      <c r="JW184" s="33"/>
      <c r="JX184" s="33"/>
      <c r="JY184" s="33"/>
      <c r="JZ184" s="33"/>
      <c r="KA184" s="33"/>
      <c r="KB184" s="33"/>
      <c r="KC184" s="33"/>
      <c r="KD184" s="33"/>
      <c r="KE184" s="33"/>
      <c r="KF184" s="33"/>
      <c r="KG184" s="33"/>
      <c r="KH184" s="33"/>
      <c r="KI184" s="33"/>
      <c r="KJ184" s="33"/>
      <c r="KK184" s="33"/>
      <c r="KL184" s="33"/>
      <c r="KM184" s="33"/>
      <c r="KN184" s="33"/>
      <c r="KO184" s="33"/>
      <c r="KP184" s="33"/>
      <c r="KQ184" s="33"/>
      <c r="KR184" s="33"/>
      <c r="KS184" s="33"/>
      <c r="KT184" s="33"/>
      <c r="KU184" s="33"/>
      <c r="KV184" s="33"/>
      <c r="KW184" s="33"/>
      <c r="KX184" s="33"/>
      <c r="KY184" s="33"/>
      <c r="KZ184" s="33"/>
      <c r="LA184" s="33"/>
      <c r="LB184" s="33"/>
      <c r="LC184" s="33"/>
      <c r="LD184" s="33"/>
      <c r="LE184" s="33"/>
      <c r="LF184" s="33"/>
      <c r="LG184" s="33"/>
      <c r="LH184" s="33"/>
      <c r="LI184" s="33"/>
      <c r="LJ184" s="33"/>
      <c r="LK184" s="33"/>
      <c r="LL184" s="33"/>
      <c r="LM184" s="33"/>
      <c r="LN184" s="33"/>
      <c r="LO184" s="33"/>
      <c r="LP184" s="33"/>
      <c r="LQ184" s="33"/>
      <c r="LR184" s="33"/>
      <c r="LS184" s="33"/>
      <c r="LT184" s="33"/>
      <c r="LU184" s="33"/>
      <c r="LV184" s="33"/>
      <c r="LW184" s="33"/>
      <c r="LX184" s="33"/>
      <c r="LY184" s="33"/>
      <c r="LZ184" s="33"/>
      <c r="MA184" s="33"/>
      <c r="MB184" s="33"/>
      <c r="MC184" s="33"/>
      <c r="MD184" s="33"/>
      <c r="ME184" s="33"/>
      <c r="MF184" s="33"/>
      <c r="MG184" s="33"/>
      <c r="MH184" s="33"/>
      <c r="MI184" s="33"/>
      <c r="MJ184" s="33"/>
      <c r="MK184" s="33"/>
      <c r="ML184" s="33"/>
      <c r="MM184" s="33"/>
      <c r="MN184" s="33"/>
      <c r="MO184" s="33"/>
      <c r="MP184" s="33"/>
      <c r="MQ184" s="33"/>
      <c r="MR184" s="33"/>
      <c r="MS184" s="33"/>
      <c r="MT184" s="33"/>
      <c r="MU184" s="33"/>
      <c r="MV184" s="33"/>
      <c r="MW184" s="33"/>
      <c r="MX184" s="33"/>
      <c r="MY184" s="33"/>
      <c r="MZ184" s="33"/>
      <c r="NA184" s="33"/>
      <c r="NB184" s="33"/>
      <c r="NC184" s="33"/>
      <c r="ND184" s="33"/>
      <c r="NE184" s="33"/>
      <c r="NF184" s="33"/>
      <c r="NG184" s="33"/>
      <c r="NH184" s="33"/>
      <c r="NI184" s="33"/>
      <c r="NJ184" s="33"/>
      <c r="NK184" s="33"/>
      <c r="NL184" s="33"/>
      <c r="NM184" s="33"/>
      <c r="NN184" s="33"/>
      <c r="NO184" s="33"/>
      <c r="NP184" s="33"/>
      <c r="NQ184" s="33"/>
      <c r="NR184" s="33"/>
      <c r="NS184" s="33"/>
      <c r="NT184" s="33"/>
      <c r="NU184" s="33"/>
      <c r="NV184" s="33"/>
      <c r="NW184" s="33"/>
      <c r="NX184" s="33"/>
      <c r="NY184" s="33"/>
      <c r="NZ184" s="33"/>
      <c r="OA184" s="33"/>
      <c r="OB184" s="33"/>
      <c r="OC184" s="33"/>
      <c r="OD184" s="33"/>
      <c r="OE184" s="33"/>
      <c r="OF184" s="33"/>
      <c r="OG184" s="33"/>
      <c r="OH184" s="33"/>
      <c r="OI184" s="33"/>
      <c r="OJ184" s="33"/>
      <c r="OK184" s="33"/>
      <c r="OL184" s="33"/>
      <c r="OM184" s="33"/>
      <c r="ON184" s="33"/>
      <c r="OO184" s="33"/>
      <c r="OP184" s="33"/>
      <c r="OQ184" s="33"/>
      <c r="OR184" s="33"/>
      <c r="OS184" s="33"/>
      <c r="OT184" s="33"/>
      <c r="OU184" s="33"/>
      <c r="OV184" s="33"/>
      <c r="OW184" s="33"/>
      <c r="OX184" s="33"/>
      <c r="OY184" s="33"/>
      <c r="OZ184" s="33"/>
      <c r="PA184" s="33"/>
      <c r="PB184" s="33"/>
      <c r="PC184" s="33"/>
      <c r="PD184" s="33"/>
      <c r="PE184" s="33"/>
      <c r="PF184" s="33"/>
      <c r="PG184" s="33"/>
      <c r="PH184" s="33"/>
      <c r="PI184" s="33"/>
      <c r="PJ184" s="33"/>
      <c r="PK184" s="33"/>
      <c r="PL184" s="33"/>
      <c r="PM184" s="33"/>
      <c r="PN184" s="33"/>
      <c r="PO184" s="33"/>
      <c r="PP184" s="33"/>
      <c r="PQ184" s="33"/>
      <c r="PR184" s="33"/>
      <c r="PS184" s="33"/>
      <c r="PT184" s="33"/>
      <c r="PU184" s="33"/>
      <c r="PV184" s="33"/>
      <c r="PW184" s="33"/>
      <c r="PX184" s="33"/>
      <c r="PY184" s="33"/>
      <c r="PZ184" s="33"/>
      <c r="QA184" s="33"/>
      <c r="QB184" s="33"/>
      <c r="QC184" s="33"/>
      <c r="QD184" s="33"/>
      <c r="QE184" s="33"/>
      <c r="QF184" s="33"/>
      <c r="QG184" s="33"/>
      <c r="QH184" s="33"/>
      <c r="QI184" s="33"/>
      <c r="QJ184" s="33"/>
      <c r="QK184" s="33"/>
      <c r="QL184" s="33"/>
      <c r="QM184" s="33"/>
      <c r="QN184" s="33"/>
      <c r="QO184" s="33"/>
      <c r="QP184" s="33"/>
      <c r="QQ184" s="33"/>
      <c r="QR184" s="33"/>
      <c r="QS184" s="33"/>
      <c r="QT184" s="33"/>
      <c r="QU184" s="33"/>
      <c r="QV184" s="33"/>
      <c r="QW184" s="33"/>
      <c r="QX184" s="33"/>
      <c r="QY184" s="33"/>
      <c r="QZ184" s="33"/>
      <c r="RA184" s="33"/>
      <c r="RB184" s="33"/>
      <c r="RC184" s="33"/>
      <c r="RD184" s="33"/>
      <c r="RE184" s="33"/>
      <c r="RF184" s="33"/>
      <c r="RG184" s="33"/>
      <c r="RH184" s="33"/>
      <c r="RI184" s="33"/>
      <c r="RJ184" s="33"/>
      <c r="RK184" s="33"/>
      <c r="RL184" s="33"/>
      <c r="RM184" s="33"/>
      <c r="RN184" s="33"/>
      <c r="RO184" s="33"/>
      <c r="RP184" s="33"/>
      <c r="RQ184" s="33"/>
      <c r="RR184" s="33"/>
      <c r="RS184" s="33"/>
      <c r="RT184" s="33"/>
      <c r="RU184" s="33"/>
      <c r="RV184" s="33"/>
      <c r="RW184" s="33"/>
      <c r="RX184" s="33"/>
      <c r="RY184" s="33"/>
      <c r="RZ184" s="33"/>
      <c r="SA184" s="33"/>
      <c r="SB184" s="33"/>
      <c r="SC184" s="33"/>
      <c r="SD184" s="33"/>
      <c r="SE184" s="33"/>
      <c r="SF184" s="33"/>
      <c r="SG184" s="33"/>
      <c r="SH184" s="33"/>
      <c r="SI184" s="33"/>
      <c r="SJ184" s="33"/>
      <c r="SK184" s="33"/>
      <c r="SL184" s="33"/>
      <c r="SM184" s="33"/>
      <c r="SN184" s="33"/>
      <c r="SO184" s="33"/>
      <c r="SP184" s="33"/>
      <c r="SQ184" s="33"/>
      <c r="SR184" s="33"/>
      <c r="SS184" s="33"/>
      <c r="ST184" s="33"/>
      <c r="SU184" s="33"/>
      <c r="SV184" s="33"/>
      <c r="SW184" s="33"/>
      <c r="SX184" s="33"/>
      <c r="SY184" s="33"/>
      <c r="SZ184" s="33"/>
      <c r="TA184" s="33"/>
      <c r="TB184" s="33"/>
      <c r="TC184" s="33"/>
      <c r="TD184" s="33"/>
      <c r="TE184" s="33"/>
      <c r="TF184" s="33"/>
      <c r="TG184" s="33"/>
      <c r="TH184" s="33"/>
      <c r="TI184" s="33"/>
      <c r="TJ184" s="33"/>
      <c r="TK184" s="33"/>
      <c r="TL184" s="33"/>
      <c r="TM184" s="33"/>
      <c r="TN184" s="33"/>
      <c r="TO184" s="33"/>
      <c r="TP184" s="33"/>
      <c r="TQ184" s="33"/>
      <c r="TR184" s="33"/>
      <c r="TS184" s="33"/>
      <c r="TT184" s="33"/>
      <c r="TU184" s="33"/>
      <c r="TV184" s="33"/>
      <c r="TW184" s="33"/>
      <c r="TX184" s="33"/>
      <c r="TY184" s="33"/>
      <c r="TZ184" s="33"/>
      <c r="UA184" s="33"/>
      <c r="UB184" s="33"/>
      <c r="UC184" s="33"/>
      <c r="UD184" s="33"/>
      <c r="UE184" s="33"/>
      <c r="UF184" s="33"/>
      <c r="UG184" s="33"/>
      <c r="UH184" s="33"/>
      <c r="UI184" s="33"/>
      <c r="UJ184" s="33"/>
      <c r="UK184" s="33"/>
      <c r="UL184" s="33"/>
      <c r="UM184" s="33"/>
      <c r="UN184" s="33"/>
      <c r="UO184" s="33"/>
      <c r="UP184" s="33"/>
      <c r="UQ184" s="33"/>
      <c r="UR184" s="33"/>
      <c r="US184" s="33"/>
      <c r="UT184" s="33"/>
      <c r="UU184" s="33"/>
      <c r="UV184" s="33"/>
      <c r="UW184" s="33"/>
      <c r="UX184" s="33"/>
      <c r="UY184" s="33"/>
      <c r="UZ184" s="33"/>
      <c r="VA184" s="33"/>
      <c r="VB184" s="33"/>
      <c r="VC184" s="33"/>
      <c r="VD184" s="33"/>
      <c r="VE184" s="33"/>
      <c r="VF184" s="33"/>
      <c r="VG184" s="33"/>
      <c r="VH184" s="33"/>
      <c r="VI184" s="33"/>
      <c r="VJ184" s="33"/>
    </row>
    <row r="185" spans="1:582" s="33" customFormat="1" ht="31.5" customHeight="1">
      <c r="A185" s="165"/>
      <c r="B185" s="165"/>
      <c r="C185" s="36"/>
      <c r="D185" s="172"/>
      <c r="E185" s="172"/>
      <c r="F185" s="172"/>
      <c r="G185" s="172"/>
      <c r="H185" s="172"/>
      <c r="I185" s="172"/>
      <c r="J185" s="172"/>
      <c r="K185" s="179"/>
      <c r="L185" s="179"/>
    </row>
    <row r="186" spans="1:582" s="33" customFormat="1" ht="31.5" customHeight="1">
      <c r="A186" s="165"/>
      <c r="B186" s="165"/>
      <c r="C186" s="36"/>
      <c r="D186" s="244"/>
      <c r="E186" s="244"/>
      <c r="F186" s="244"/>
      <c r="G186" s="244"/>
      <c r="H186" s="244"/>
      <c r="I186" s="244"/>
      <c r="J186" s="244"/>
      <c r="K186" s="179"/>
      <c r="L186" s="179"/>
    </row>
    <row r="187" spans="1:582" s="33" customFormat="1" ht="31.5" customHeight="1">
      <c r="A187" s="165"/>
      <c r="B187" s="165"/>
      <c r="C187" s="36"/>
      <c r="D187" s="246"/>
      <c r="E187" s="246"/>
      <c r="F187" s="246"/>
      <c r="G187" s="246"/>
      <c r="H187" s="246"/>
      <c r="I187" s="246"/>
      <c r="J187" s="246"/>
      <c r="K187" s="179"/>
      <c r="L187" s="179"/>
    </row>
    <row r="188" spans="1:582" s="33" customFormat="1" ht="31.5" customHeight="1">
      <c r="A188" s="165"/>
      <c r="B188" s="165"/>
      <c r="C188" s="36"/>
      <c r="D188" s="246"/>
      <c r="E188" s="246"/>
      <c r="F188" s="246"/>
      <c r="G188" s="246"/>
      <c r="H188" s="246"/>
      <c r="I188" s="246"/>
      <c r="J188" s="246"/>
      <c r="K188" s="179"/>
      <c r="L188" s="179"/>
    </row>
    <row r="189" spans="1:582" s="33" customFormat="1" ht="31.5" customHeight="1">
      <c r="A189" s="165"/>
      <c r="B189" s="165"/>
      <c r="C189" s="36"/>
      <c r="D189" s="246"/>
      <c r="E189" s="246"/>
      <c r="F189" s="246"/>
      <c r="G189" s="246"/>
      <c r="H189" s="246"/>
      <c r="I189" s="246"/>
      <c r="J189" s="246"/>
      <c r="K189" s="179"/>
      <c r="L189" s="179"/>
    </row>
    <row r="190" spans="1:582" s="33" customFormat="1" ht="31.5" customHeight="1">
      <c r="A190" s="165"/>
      <c r="B190" s="165"/>
      <c r="C190" s="36"/>
      <c r="D190" s="246"/>
      <c r="E190" s="246"/>
      <c r="F190" s="246"/>
      <c r="G190" s="246"/>
      <c r="H190" s="246"/>
      <c r="I190" s="246"/>
      <c r="J190" s="246"/>
      <c r="K190" s="179"/>
      <c r="L190" s="179"/>
    </row>
    <row r="191" spans="1:582" s="33" customFormat="1" ht="31.5" customHeight="1">
      <c r="A191" s="165"/>
      <c r="B191" s="165"/>
      <c r="C191" s="36"/>
      <c r="D191" s="271"/>
      <c r="E191" s="271"/>
      <c r="F191" s="271"/>
      <c r="G191" s="271"/>
      <c r="H191" s="271"/>
      <c r="I191" s="271"/>
      <c r="J191" s="271"/>
      <c r="K191" s="179"/>
      <c r="L191" s="179"/>
    </row>
    <row r="192" spans="1:582" s="33" customFormat="1" ht="31.5" customHeight="1">
      <c r="A192" s="165"/>
      <c r="B192" s="165"/>
      <c r="C192" s="36"/>
      <c r="D192" s="246"/>
      <c r="E192" s="246"/>
      <c r="F192" s="246"/>
      <c r="G192" s="246"/>
      <c r="H192" s="246"/>
      <c r="I192" s="246"/>
      <c r="J192" s="246"/>
      <c r="K192" s="179"/>
      <c r="L192" s="179"/>
    </row>
    <row r="193" spans="1:15" s="33" customFormat="1" ht="31.5" customHeight="1">
      <c r="A193" s="165"/>
      <c r="B193" s="165"/>
      <c r="C193" s="36"/>
      <c r="D193" s="274"/>
      <c r="E193" s="274"/>
      <c r="F193" s="274"/>
      <c r="G193" s="274"/>
      <c r="H193" s="274"/>
      <c r="I193" s="274"/>
      <c r="J193" s="274"/>
      <c r="K193" s="179"/>
      <c r="L193" s="179"/>
    </row>
    <row r="194" spans="1:15" s="33" customFormat="1" ht="31.5" customHeight="1">
      <c r="A194" s="165"/>
      <c r="B194" s="165"/>
      <c r="C194" s="36"/>
      <c r="D194" s="244"/>
      <c r="E194" s="244"/>
      <c r="F194" s="244"/>
      <c r="G194" s="244"/>
      <c r="H194" s="244"/>
      <c r="I194" s="244"/>
      <c r="J194" s="244"/>
      <c r="K194" s="179"/>
      <c r="L194" s="179"/>
    </row>
    <row r="195" spans="1:15" s="33" customFormat="1" ht="10.199999999999999" customHeight="1">
      <c r="A195" s="165"/>
      <c r="B195" s="165"/>
      <c r="C195" s="36"/>
      <c r="D195" s="186"/>
      <c r="E195" s="186"/>
      <c r="F195" s="186"/>
      <c r="G195" s="186"/>
      <c r="H195" s="186"/>
      <c r="I195" s="186"/>
      <c r="J195" s="186"/>
      <c r="K195" s="179"/>
      <c r="L195" s="179"/>
    </row>
    <row r="196" spans="1:15" s="33" customFormat="1" ht="17.25" customHeight="1">
      <c r="A196" s="305" t="s">
        <v>321</v>
      </c>
      <c r="B196" s="305"/>
      <c r="C196" s="305"/>
      <c r="D196" s="305"/>
      <c r="E196" s="305"/>
      <c r="F196" s="305"/>
      <c r="G196" s="305"/>
      <c r="H196" s="305"/>
      <c r="I196" s="305"/>
      <c r="J196" s="305"/>
      <c r="K196" s="305"/>
      <c r="L196" s="305"/>
      <c r="M196" s="305"/>
      <c r="N196" s="305"/>
      <c r="O196" s="305"/>
    </row>
    <row r="197" spans="1:15" s="33" customFormat="1" ht="7.95" customHeight="1">
      <c r="A197" s="165"/>
      <c r="B197" s="165"/>
      <c r="C197" s="36"/>
      <c r="D197" s="172"/>
      <c r="E197" s="172"/>
      <c r="F197" s="172"/>
      <c r="G197" s="172"/>
      <c r="H197" s="172"/>
      <c r="I197" s="172"/>
      <c r="J197" s="172"/>
      <c r="K197" s="179"/>
      <c r="L197" s="179"/>
    </row>
    <row r="198" spans="1:15" s="183" customFormat="1" ht="32.25" customHeight="1">
      <c r="A198" s="379" t="s">
        <v>123</v>
      </c>
      <c r="B198" s="379"/>
      <c r="C198" s="379"/>
      <c r="D198" s="379"/>
      <c r="E198" s="379"/>
      <c r="F198" s="379"/>
      <c r="G198" s="379"/>
      <c r="H198" s="379"/>
      <c r="I198" s="379"/>
      <c r="J198" s="29" t="s">
        <v>253</v>
      </c>
      <c r="K198" s="400" t="s">
        <v>308</v>
      </c>
      <c r="L198" s="400"/>
    </row>
    <row r="199" spans="1:15" s="33" customFormat="1">
      <c r="A199" s="401">
        <v>1</v>
      </c>
      <c r="B199" s="401"/>
      <c r="C199" s="401"/>
      <c r="D199" s="401"/>
      <c r="E199" s="401"/>
      <c r="F199" s="401"/>
      <c r="G199" s="401"/>
      <c r="H199" s="401"/>
      <c r="I199" s="401"/>
      <c r="J199" s="245" t="s">
        <v>309</v>
      </c>
      <c r="K199" s="321">
        <v>3</v>
      </c>
      <c r="L199" s="321"/>
    </row>
    <row r="200" spans="1:15" s="33" customFormat="1">
      <c r="A200" s="336" t="s">
        <v>322</v>
      </c>
      <c r="B200" s="336"/>
      <c r="C200" s="336"/>
      <c r="D200" s="336"/>
      <c r="E200" s="336"/>
      <c r="F200" s="336"/>
      <c r="G200" s="336"/>
      <c r="H200" s="336"/>
      <c r="I200" s="336"/>
      <c r="J200" s="245" t="s">
        <v>313</v>
      </c>
      <c r="K200" s="335">
        <v>0</v>
      </c>
      <c r="L200" s="335"/>
    </row>
    <row r="201" spans="1:15" s="33" customFormat="1" ht="15.75" customHeight="1">
      <c r="A201" s="336" t="s">
        <v>323</v>
      </c>
      <c r="B201" s="336"/>
      <c r="C201" s="336"/>
      <c r="D201" s="336"/>
      <c r="E201" s="336"/>
      <c r="F201" s="336"/>
      <c r="G201" s="336"/>
      <c r="H201" s="336"/>
      <c r="I201" s="336"/>
      <c r="J201" s="245" t="s">
        <v>314</v>
      </c>
      <c r="K201" s="335">
        <v>0</v>
      </c>
      <c r="L201" s="335"/>
    </row>
    <row r="202" spans="1:15" s="33" customFormat="1">
      <c r="A202" s="336" t="s">
        <v>311</v>
      </c>
      <c r="B202" s="336"/>
      <c r="C202" s="336"/>
      <c r="D202" s="336"/>
      <c r="E202" s="336"/>
      <c r="F202" s="336"/>
      <c r="G202" s="336"/>
      <c r="H202" s="336"/>
      <c r="I202" s="336"/>
      <c r="J202" s="245" t="s">
        <v>315</v>
      </c>
      <c r="K202" s="335"/>
      <c r="L202" s="335"/>
    </row>
    <row r="203" spans="1:15" s="33" customFormat="1">
      <c r="A203" s="336" t="s">
        <v>166</v>
      </c>
      <c r="B203" s="336"/>
      <c r="C203" s="336"/>
      <c r="D203" s="336"/>
      <c r="E203" s="336"/>
      <c r="F203" s="336"/>
      <c r="G203" s="336"/>
      <c r="H203" s="336"/>
      <c r="I203" s="336"/>
      <c r="J203" s="245" t="s">
        <v>316</v>
      </c>
      <c r="K203" s="335"/>
      <c r="L203" s="335"/>
    </row>
    <row r="204" spans="1:15" s="33" customFormat="1">
      <c r="A204" s="336"/>
      <c r="B204" s="336"/>
      <c r="C204" s="336"/>
      <c r="D204" s="336"/>
      <c r="E204" s="336"/>
      <c r="F204" s="336"/>
      <c r="G204" s="336"/>
      <c r="H204" s="336"/>
      <c r="I204" s="336"/>
      <c r="J204" s="245" t="s">
        <v>317</v>
      </c>
      <c r="K204" s="335"/>
      <c r="L204" s="335"/>
    </row>
    <row r="205" spans="1:15" s="33" customFormat="1">
      <c r="A205" s="336" t="s">
        <v>312</v>
      </c>
      <c r="B205" s="336"/>
      <c r="C205" s="336"/>
      <c r="D205" s="336"/>
      <c r="E205" s="336"/>
      <c r="F205" s="336"/>
      <c r="G205" s="336"/>
      <c r="H205" s="336"/>
      <c r="I205" s="336"/>
      <c r="J205" s="245" t="s">
        <v>318</v>
      </c>
      <c r="K205" s="335"/>
      <c r="L205" s="335"/>
    </row>
    <row r="206" spans="1:15" s="33" customFormat="1">
      <c r="A206" s="336" t="s">
        <v>166</v>
      </c>
      <c r="B206" s="336"/>
      <c r="C206" s="336"/>
      <c r="D206" s="336"/>
      <c r="E206" s="336"/>
      <c r="F206" s="336"/>
      <c r="G206" s="336"/>
      <c r="H206" s="336"/>
      <c r="I206" s="336"/>
      <c r="J206" s="245" t="s">
        <v>319</v>
      </c>
      <c r="K206" s="335"/>
      <c r="L206" s="335"/>
    </row>
    <row r="207" spans="1:15" s="33" customFormat="1">
      <c r="A207" s="336"/>
      <c r="B207" s="336"/>
      <c r="C207" s="336"/>
      <c r="D207" s="336"/>
      <c r="E207" s="336"/>
      <c r="F207" s="336"/>
      <c r="G207" s="336"/>
      <c r="H207" s="336"/>
      <c r="I207" s="336"/>
      <c r="J207" s="245" t="s">
        <v>320</v>
      </c>
      <c r="K207" s="335"/>
      <c r="L207" s="335"/>
    </row>
    <row r="208" spans="1:15" s="33" customFormat="1">
      <c r="A208" s="165"/>
      <c r="B208" s="165"/>
      <c r="C208" s="36"/>
      <c r="D208" s="172"/>
      <c r="E208" s="172"/>
      <c r="F208" s="172"/>
      <c r="G208" s="172"/>
      <c r="H208" s="172"/>
      <c r="I208" s="172"/>
      <c r="J208" s="172"/>
      <c r="K208" s="179"/>
      <c r="L208" s="179"/>
    </row>
    <row r="209" spans="1:12" s="33" customFormat="1" ht="31.2" customHeight="1">
      <c r="A209" s="165"/>
      <c r="B209" s="165"/>
      <c r="C209" s="36"/>
      <c r="D209" s="172"/>
      <c r="E209" s="172"/>
      <c r="F209" s="172"/>
      <c r="G209" s="172"/>
      <c r="H209" s="172"/>
      <c r="I209" s="172"/>
      <c r="J209" s="172"/>
      <c r="K209" s="179"/>
      <c r="L209" s="179"/>
    </row>
    <row r="210" spans="1:12" ht="15.75" customHeight="1">
      <c r="A210" s="322" t="s">
        <v>46</v>
      </c>
      <c r="B210" s="322"/>
      <c r="C210" s="322"/>
      <c r="D210" s="31"/>
      <c r="E210" s="31"/>
      <c r="F210" s="31"/>
      <c r="G210" s="31"/>
      <c r="H210" s="173"/>
      <c r="I210" s="57"/>
      <c r="J210" s="386" t="s">
        <v>372</v>
      </c>
      <c r="K210" s="386"/>
    </row>
    <row r="211" spans="1:12">
      <c r="A211" s="61"/>
      <c r="B211" s="62" t="s">
        <v>47</v>
      </c>
      <c r="C211" s="31"/>
      <c r="D211" s="31"/>
      <c r="E211" s="31"/>
      <c r="F211" s="31"/>
      <c r="G211" s="31"/>
      <c r="H211" s="387"/>
      <c r="I211" s="388"/>
      <c r="J211" s="389" t="s">
        <v>45</v>
      </c>
      <c r="K211" s="389"/>
    </row>
    <row r="212" spans="1:12">
      <c r="A212" s="322" t="s">
        <v>48</v>
      </c>
      <c r="B212" s="322"/>
      <c r="C212" s="322"/>
      <c r="D212" s="31"/>
      <c r="E212" s="31"/>
      <c r="F212" s="31"/>
      <c r="G212" s="31"/>
      <c r="H212" s="152"/>
      <c r="I212" s="57"/>
      <c r="J212" s="386" t="s">
        <v>373</v>
      </c>
      <c r="K212" s="386"/>
    </row>
    <row r="213" spans="1:12">
      <c r="A213" s="61"/>
      <c r="B213" s="61"/>
      <c r="C213" s="31"/>
      <c r="D213" s="31"/>
      <c r="E213" s="31"/>
      <c r="F213" s="31"/>
      <c r="G213" s="31"/>
      <c r="H213" s="387"/>
      <c r="I213" s="388"/>
      <c r="J213" s="389" t="s">
        <v>45</v>
      </c>
      <c r="K213" s="389"/>
    </row>
    <row r="214" spans="1:12" ht="35.4" customHeight="1">
      <c r="A214" s="322" t="s">
        <v>49</v>
      </c>
      <c r="B214" s="322"/>
      <c r="C214" s="322"/>
      <c r="D214" s="391" t="s">
        <v>391</v>
      </c>
      <c r="E214" s="391"/>
      <c r="F214" s="391"/>
      <c r="G214" s="388"/>
      <c r="H214" s="149"/>
      <c r="I214" s="390" t="s">
        <v>390</v>
      </c>
      <c r="J214" s="390"/>
      <c r="K214" s="278" t="s">
        <v>374</v>
      </c>
    </row>
    <row r="215" spans="1:12" ht="28.2" customHeight="1">
      <c r="A215" s="61"/>
      <c r="B215" s="61"/>
      <c r="C215" s="31"/>
      <c r="D215" s="387" t="s">
        <v>50</v>
      </c>
      <c r="E215" s="387"/>
      <c r="F215" s="388"/>
      <c r="G215" s="397" t="s">
        <v>44</v>
      </c>
      <c r="H215" s="397"/>
      <c r="I215" s="399" t="s">
        <v>45</v>
      </c>
      <c r="J215" s="399"/>
      <c r="K215" s="151" t="s">
        <v>51</v>
      </c>
    </row>
    <row r="216" spans="1:12">
      <c r="A216" s="61"/>
      <c r="B216" s="61"/>
      <c r="C216" s="31"/>
      <c r="D216" s="31"/>
      <c r="E216" s="31"/>
      <c r="F216" s="31"/>
      <c r="G216" s="31"/>
      <c r="H216" s="31"/>
    </row>
    <row r="217" spans="1:12">
      <c r="A217" s="61"/>
      <c r="B217" s="61"/>
      <c r="C217" s="31"/>
      <c r="D217" s="31"/>
      <c r="E217" s="31"/>
      <c r="F217" s="31"/>
      <c r="G217" s="31"/>
      <c r="H217" s="31"/>
    </row>
    <row r="218" spans="1:12">
      <c r="A218" s="61"/>
      <c r="B218" s="61"/>
      <c r="C218" s="31"/>
      <c r="D218" s="31"/>
      <c r="E218" s="31"/>
      <c r="F218" s="31"/>
      <c r="G218" s="31"/>
      <c r="H218" s="31"/>
    </row>
    <row r="219" spans="1:12">
      <c r="A219" s="61"/>
      <c r="B219" s="61"/>
      <c r="C219" s="31"/>
      <c r="D219" s="31"/>
      <c r="E219" s="31"/>
      <c r="F219" s="31"/>
      <c r="G219" s="31"/>
      <c r="H219" s="31"/>
    </row>
    <row r="220" spans="1:12">
      <c r="A220" s="61"/>
      <c r="B220" s="61"/>
      <c r="C220" s="31"/>
      <c r="D220" s="31"/>
      <c r="E220" s="31"/>
      <c r="F220" s="31"/>
      <c r="G220" s="31"/>
      <c r="H220" s="31"/>
    </row>
    <row r="221" spans="1:12">
      <c r="A221" s="61"/>
      <c r="B221" s="61"/>
      <c r="C221" s="31"/>
      <c r="D221" s="31"/>
      <c r="E221" s="31"/>
      <c r="F221" s="31"/>
      <c r="G221" s="31"/>
      <c r="H221" s="31"/>
    </row>
    <row r="222" spans="1:12">
      <c r="A222" s="61"/>
      <c r="B222" s="61"/>
      <c r="C222" s="31"/>
      <c r="D222" s="31"/>
      <c r="E222" s="31"/>
      <c r="F222" s="31"/>
      <c r="G222" s="31"/>
      <c r="H222" s="31"/>
    </row>
    <row r="223" spans="1:12">
      <c r="A223" s="61"/>
      <c r="B223" s="61"/>
      <c r="C223" s="31"/>
      <c r="D223" s="31"/>
      <c r="E223" s="31"/>
      <c r="F223" s="31"/>
      <c r="G223" s="31"/>
      <c r="H223" s="31"/>
    </row>
    <row r="224" spans="1:12">
      <c r="A224" s="61"/>
      <c r="B224" s="61"/>
      <c r="C224" s="31"/>
      <c r="D224" s="31"/>
      <c r="E224" s="31"/>
      <c r="F224" s="31"/>
      <c r="G224" s="31"/>
      <c r="H224" s="31"/>
    </row>
    <row r="225" spans="1:23">
      <c r="A225" s="61"/>
      <c r="B225" s="61"/>
      <c r="C225" s="31"/>
      <c r="D225" s="31"/>
      <c r="E225" s="31"/>
      <c r="F225" s="31"/>
      <c r="G225" s="31"/>
      <c r="H225" s="31"/>
    </row>
    <row r="226" spans="1:23">
      <c r="A226" s="61"/>
      <c r="B226" s="61"/>
      <c r="C226" s="31"/>
      <c r="D226" s="31"/>
      <c r="E226" s="31"/>
      <c r="F226" s="31"/>
      <c r="G226" s="31"/>
      <c r="H226" s="31"/>
    </row>
    <row r="227" spans="1:23" s="50" customFormat="1">
      <c r="A227" s="61"/>
      <c r="B227" s="61"/>
      <c r="C227" s="31"/>
      <c r="D227" s="31"/>
      <c r="E227" s="31"/>
      <c r="F227" s="31"/>
      <c r="G227" s="31"/>
      <c r="H227" s="31"/>
      <c r="L227" s="26"/>
      <c r="W227" s="57"/>
    </row>
    <row r="228" spans="1:23" s="50" customFormat="1">
      <c r="A228" s="61"/>
      <c r="B228" s="61"/>
      <c r="C228" s="31"/>
      <c r="D228" s="31"/>
      <c r="E228" s="31"/>
      <c r="F228" s="31"/>
      <c r="G228" s="31"/>
      <c r="H228" s="31"/>
      <c r="L228" s="26"/>
      <c r="W228" s="57"/>
    </row>
    <row r="229" spans="1:23" s="50" customFormat="1">
      <c r="A229" s="61"/>
      <c r="B229" s="61"/>
      <c r="C229" s="31"/>
      <c r="D229" s="31"/>
      <c r="E229" s="31"/>
      <c r="F229" s="31"/>
      <c r="G229" s="31"/>
      <c r="H229" s="31"/>
      <c r="L229" s="26"/>
      <c r="W229" s="57"/>
    </row>
    <row r="230" spans="1:23" s="50" customFormat="1">
      <c r="A230" s="61"/>
      <c r="B230" s="61"/>
      <c r="C230" s="31"/>
      <c r="D230" s="31"/>
      <c r="E230" s="31"/>
      <c r="F230" s="31"/>
      <c r="G230" s="31"/>
      <c r="H230" s="31"/>
      <c r="L230" s="26"/>
      <c r="W230" s="57"/>
    </row>
    <row r="231" spans="1:23" s="50" customFormat="1">
      <c r="A231" s="61"/>
      <c r="B231" s="61"/>
      <c r="C231" s="31"/>
      <c r="D231" s="31"/>
      <c r="E231" s="31"/>
      <c r="F231" s="31"/>
      <c r="G231" s="31"/>
      <c r="H231" s="31"/>
      <c r="L231" s="26"/>
      <c r="W231" s="57"/>
    </row>
    <row r="232" spans="1:23" s="50" customFormat="1">
      <c r="A232" s="61"/>
      <c r="B232" s="61"/>
      <c r="C232" s="31"/>
      <c r="D232" s="31"/>
      <c r="E232" s="31"/>
      <c r="F232" s="31"/>
      <c r="G232" s="31"/>
      <c r="H232" s="31"/>
      <c r="L232" s="26"/>
      <c r="W232" s="57"/>
    </row>
    <row r="233" spans="1:23" s="50" customFormat="1">
      <c r="A233" s="61"/>
      <c r="B233" s="61"/>
      <c r="C233" s="31"/>
      <c r="D233" s="31"/>
      <c r="E233" s="31"/>
      <c r="F233" s="31"/>
      <c r="G233" s="31"/>
      <c r="H233" s="31"/>
      <c r="L233" s="26"/>
      <c r="W233" s="57"/>
    </row>
    <row r="234" spans="1:23" s="50" customFormat="1">
      <c r="A234" s="61"/>
      <c r="B234" s="61"/>
      <c r="C234" s="31"/>
      <c r="D234" s="31"/>
      <c r="E234" s="31"/>
      <c r="F234" s="31"/>
      <c r="G234" s="31"/>
      <c r="H234" s="31"/>
      <c r="L234" s="26"/>
      <c r="W234" s="57"/>
    </row>
    <row r="235" spans="1:23" s="50" customFormat="1">
      <c r="A235" s="61"/>
      <c r="B235" s="61"/>
      <c r="C235" s="31"/>
      <c r="D235" s="31"/>
      <c r="E235" s="31"/>
      <c r="F235" s="31"/>
      <c r="G235" s="31"/>
      <c r="H235" s="31"/>
      <c r="L235" s="26"/>
      <c r="W235" s="57"/>
    </row>
    <row r="236" spans="1:23" s="50" customFormat="1">
      <c r="A236" s="61"/>
      <c r="B236" s="61"/>
      <c r="C236" s="31"/>
      <c r="D236" s="31"/>
      <c r="E236" s="31"/>
      <c r="F236" s="31"/>
      <c r="G236" s="31"/>
      <c r="H236" s="31"/>
      <c r="L236" s="26"/>
      <c r="W236" s="57"/>
    </row>
    <row r="237" spans="1:23" s="50" customFormat="1">
      <c r="A237" s="61"/>
      <c r="B237" s="61"/>
      <c r="C237" s="31"/>
      <c r="D237" s="31"/>
      <c r="E237" s="31"/>
      <c r="F237" s="31"/>
      <c r="G237" s="31"/>
      <c r="H237" s="31"/>
      <c r="L237" s="26"/>
      <c r="W237" s="57"/>
    </row>
    <row r="238" spans="1:23" s="50" customFormat="1">
      <c r="A238" s="61"/>
      <c r="B238" s="61"/>
      <c r="C238" s="31"/>
      <c r="D238" s="31"/>
      <c r="E238" s="31"/>
      <c r="F238" s="31"/>
      <c r="G238" s="31"/>
      <c r="H238" s="31"/>
      <c r="L238" s="26"/>
      <c r="W238" s="57"/>
    </row>
    <row r="239" spans="1:23" s="50" customFormat="1">
      <c r="A239" s="61"/>
      <c r="B239" s="61"/>
      <c r="C239" s="31"/>
      <c r="D239" s="31"/>
      <c r="E239" s="31"/>
      <c r="F239" s="31"/>
      <c r="G239" s="31"/>
      <c r="H239" s="31"/>
      <c r="L239" s="26"/>
      <c r="W239" s="57"/>
    </row>
    <row r="240" spans="1:23" s="50" customFormat="1">
      <c r="A240" s="61"/>
      <c r="B240" s="61"/>
      <c r="C240" s="31"/>
      <c r="D240" s="31"/>
      <c r="E240" s="31"/>
      <c r="F240" s="31"/>
      <c r="G240" s="31"/>
      <c r="H240" s="31"/>
      <c r="L240" s="26"/>
      <c r="W240" s="57"/>
    </row>
    <row r="241" spans="1:23" s="50" customFormat="1">
      <c r="A241" s="61"/>
      <c r="B241" s="61"/>
      <c r="C241" s="31"/>
      <c r="D241" s="31"/>
      <c r="E241" s="31"/>
      <c r="F241" s="31"/>
      <c r="G241" s="31"/>
      <c r="H241" s="31"/>
      <c r="L241" s="26"/>
      <c r="W241" s="57"/>
    </row>
    <row r="242" spans="1:23" s="50" customFormat="1">
      <c r="A242" s="61"/>
      <c r="B242" s="61"/>
      <c r="C242" s="31"/>
      <c r="D242" s="31"/>
      <c r="E242" s="31"/>
      <c r="F242" s="31"/>
      <c r="G242" s="31"/>
      <c r="H242" s="31"/>
      <c r="L242" s="26"/>
      <c r="W242" s="57"/>
    </row>
    <row r="243" spans="1:23" s="50" customFormat="1">
      <c r="A243" s="61"/>
      <c r="B243" s="61"/>
      <c r="C243" s="31"/>
      <c r="D243" s="31"/>
      <c r="E243" s="31"/>
      <c r="F243" s="31"/>
      <c r="G243" s="31"/>
      <c r="H243" s="31"/>
      <c r="L243" s="26"/>
      <c r="W243" s="57"/>
    </row>
    <row r="244" spans="1:23" s="50" customFormat="1">
      <c r="A244" s="61"/>
      <c r="B244" s="61"/>
      <c r="C244" s="31"/>
      <c r="D244" s="31"/>
      <c r="E244" s="31"/>
      <c r="F244" s="31"/>
      <c r="G244" s="31"/>
      <c r="H244" s="31"/>
      <c r="L244" s="26"/>
      <c r="W244" s="57"/>
    </row>
    <row r="245" spans="1:23" s="50" customFormat="1">
      <c r="A245" s="61"/>
      <c r="B245" s="61"/>
      <c r="C245" s="31"/>
      <c r="D245" s="31"/>
      <c r="E245" s="31"/>
      <c r="F245" s="31"/>
      <c r="G245" s="31"/>
      <c r="H245" s="31"/>
      <c r="L245" s="26"/>
      <c r="W245" s="57"/>
    </row>
    <row r="246" spans="1:23" s="50" customFormat="1">
      <c r="A246" s="61"/>
      <c r="B246" s="61"/>
      <c r="C246" s="31"/>
      <c r="D246" s="31"/>
      <c r="E246" s="31"/>
      <c r="F246" s="31"/>
      <c r="G246" s="31"/>
      <c r="H246" s="31"/>
      <c r="L246" s="26"/>
      <c r="W246" s="57"/>
    </row>
    <row r="247" spans="1:23" s="50" customFormat="1">
      <c r="A247" s="61"/>
      <c r="B247" s="61"/>
      <c r="C247" s="31"/>
      <c r="D247" s="31"/>
      <c r="E247" s="31"/>
      <c r="F247" s="31"/>
      <c r="G247" s="31"/>
      <c r="H247" s="31"/>
      <c r="L247" s="26"/>
      <c r="W247" s="57"/>
    </row>
    <row r="248" spans="1:23" s="50" customFormat="1">
      <c r="A248" s="61"/>
      <c r="B248" s="61"/>
      <c r="C248" s="31"/>
      <c r="D248" s="31"/>
      <c r="E248" s="31"/>
      <c r="F248" s="31"/>
      <c r="G248" s="31"/>
      <c r="H248" s="31"/>
      <c r="L248" s="26"/>
      <c r="W248" s="57"/>
    </row>
    <row r="249" spans="1:23" s="50" customFormat="1">
      <c r="A249" s="61"/>
      <c r="B249" s="61"/>
      <c r="C249" s="31"/>
      <c r="D249" s="31"/>
      <c r="E249" s="31"/>
      <c r="F249" s="31"/>
      <c r="G249" s="31"/>
      <c r="H249" s="31"/>
      <c r="L249" s="26"/>
      <c r="W249" s="57"/>
    </row>
    <row r="250" spans="1:23" s="50" customFormat="1">
      <c r="A250" s="61"/>
      <c r="B250" s="61"/>
      <c r="C250" s="31"/>
      <c r="D250" s="31"/>
      <c r="E250" s="31"/>
      <c r="F250" s="31"/>
      <c r="G250" s="31"/>
      <c r="H250" s="31"/>
      <c r="L250" s="26"/>
      <c r="W250" s="57"/>
    </row>
    <row r="251" spans="1:23" s="50" customFormat="1">
      <c r="A251" s="61"/>
      <c r="B251" s="61"/>
      <c r="C251" s="31"/>
      <c r="D251" s="31"/>
      <c r="E251" s="31"/>
      <c r="F251" s="31"/>
      <c r="G251" s="31"/>
      <c r="H251" s="31"/>
      <c r="L251" s="26"/>
      <c r="W251" s="57"/>
    </row>
    <row r="252" spans="1:23" s="50" customFormat="1">
      <c r="A252" s="61"/>
      <c r="B252" s="61"/>
      <c r="C252" s="31"/>
      <c r="D252" s="31"/>
      <c r="E252" s="31"/>
      <c r="F252" s="31"/>
      <c r="G252" s="31"/>
      <c r="H252" s="31"/>
      <c r="L252" s="26"/>
      <c r="W252" s="57"/>
    </row>
    <row r="253" spans="1:23" s="50" customFormat="1">
      <c r="A253" s="61"/>
      <c r="B253" s="61"/>
      <c r="C253" s="31"/>
      <c r="D253" s="31"/>
      <c r="E253" s="31"/>
      <c r="F253" s="31"/>
      <c r="G253" s="31"/>
      <c r="H253" s="31"/>
      <c r="L253" s="26"/>
      <c r="W253" s="57"/>
    </row>
    <row r="254" spans="1:23" s="50" customFormat="1">
      <c r="A254" s="61"/>
      <c r="B254" s="61"/>
      <c r="C254" s="31"/>
      <c r="D254" s="31"/>
      <c r="E254" s="31"/>
      <c r="F254" s="31"/>
      <c r="G254" s="31"/>
      <c r="H254" s="31"/>
      <c r="L254" s="26"/>
      <c r="W254" s="57"/>
    </row>
    <row r="255" spans="1:23" s="50" customFormat="1">
      <c r="A255" s="61"/>
      <c r="B255" s="61"/>
      <c r="C255" s="31"/>
      <c r="D255" s="31"/>
      <c r="E255" s="31"/>
      <c r="F255" s="31"/>
      <c r="G255" s="31"/>
      <c r="H255" s="31"/>
      <c r="L255" s="26"/>
      <c r="W255" s="57"/>
    </row>
    <row r="256" spans="1:23" s="50" customFormat="1">
      <c r="A256" s="61"/>
      <c r="B256" s="61"/>
      <c r="C256" s="31"/>
      <c r="D256" s="31"/>
      <c r="E256" s="31"/>
      <c r="F256" s="31"/>
      <c r="G256" s="31"/>
      <c r="H256" s="31"/>
      <c r="L256" s="26"/>
      <c r="W256" s="57"/>
    </row>
    <row r="257" spans="1:23" s="50" customFormat="1">
      <c r="A257" s="61"/>
      <c r="B257" s="61"/>
      <c r="C257" s="31"/>
      <c r="D257" s="31"/>
      <c r="E257" s="31"/>
      <c r="F257" s="31"/>
      <c r="G257" s="31"/>
      <c r="H257" s="31"/>
      <c r="L257" s="26"/>
      <c r="W257" s="57"/>
    </row>
    <row r="258" spans="1:23" s="50" customFormat="1">
      <c r="A258" s="61"/>
      <c r="B258" s="61"/>
      <c r="C258" s="31"/>
      <c r="D258" s="31"/>
      <c r="E258" s="31"/>
      <c r="F258" s="31"/>
      <c r="G258" s="31"/>
      <c r="H258" s="31"/>
      <c r="L258" s="26"/>
      <c r="W258" s="57"/>
    </row>
    <row r="259" spans="1:23" s="50" customFormat="1">
      <c r="A259" s="61"/>
      <c r="B259" s="61"/>
      <c r="C259" s="31"/>
      <c r="D259" s="31"/>
      <c r="E259" s="31"/>
      <c r="F259" s="31"/>
      <c r="G259" s="31"/>
      <c r="H259" s="31"/>
      <c r="L259" s="26"/>
      <c r="W259" s="57"/>
    </row>
    <row r="260" spans="1:23" s="50" customFormat="1">
      <c r="A260" s="61"/>
      <c r="B260" s="61"/>
      <c r="C260" s="31"/>
      <c r="D260" s="31"/>
      <c r="E260" s="31"/>
      <c r="F260" s="31"/>
      <c r="G260" s="31"/>
      <c r="H260" s="31"/>
      <c r="L260" s="26"/>
      <c r="W260" s="57"/>
    </row>
    <row r="261" spans="1:23" s="50" customFormat="1">
      <c r="A261" s="61"/>
      <c r="B261" s="61"/>
      <c r="C261" s="31"/>
      <c r="D261" s="31"/>
      <c r="E261" s="31"/>
      <c r="F261" s="31"/>
      <c r="G261" s="31"/>
      <c r="H261" s="31"/>
      <c r="L261" s="26"/>
      <c r="W261" s="57"/>
    </row>
    <row r="262" spans="1:23" s="50" customFormat="1">
      <c r="A262" s="61"/>
      <c r="B262" s="61"/>
      <c r="C262" s="31"/>
      <c r="D262" s="31"/>
      <c r="E262" s="31"/>
      <c r="F262" s="31"/>
      <c r="G262" s="31"/>
      <c r="H262" s="31"/>
      <c r="L262" s="26"/>
      <c r="W262" s="57"/>
    </row>
    <row r="263" spans="1:23" s="50" customFormat="1">
      <c r="A263" s="61"/>
      <c r="B263" s="61"/>
      <c r="C263" s="31"/>
      <c r="D263" s="31"/>
      <c r="E263" s="31"/>
      <c r="F263" s="31"/>
      <c r="G263" s="31"/>
      <c r="H263" s="31"/>
      <c r="L263" s="26"/>
      <c r="W263" s="57"/>
    </row>
    <row r="264" spans="1:23" s="50" customFormat="1">
      <c r="A264" s="61"/>
      <c r="B264" s="61"/>
      <c r="C264" s="31"/>
      <c r="D264" s="31"/>
      <c r="E264" s="31"/>
      <c r="F264" s="31"/>
      <c r="G264" s="31"/>
      <c r="H264" s="31"/>
      <c r="L264" s="26"/>
      <c r="W264" s="57"/>
    </row>
    <row r="265" spans="1:23" s="50" customFormat="1">
      <c r="A265" s="61"/>
      <c r="B265" s="61"/>
      <c r="C265" s="31"/>
      <c r="D265" s="31"/>
      <c r="E265" s="31"/>
      <c r="F265" s="31"/>
      <c r="G265" s="31"/>
      <c r="H265" s="31"/>
      <c r="L265" s="26"/>
      <c r="W265" s="57"/>
    </row>
    <row r="266" spans="1:23" s="50" customFormat="1">
      <c r="A266" s="61"/>
      <c r="B266" s="61"/>
      <c r="C266" s="31"/>
      <c r="D266" s="31"/>
      <c r="E266" s="31"/>
      <c r="F266" s="31"/>
      <c r="G266" s="31"/>
      <c r="H266" s="31"/>
      <c r="L266" s="26"/>
      <c r="W266" s="57"/>
    </row>
    <row r="267" spans="1:23" s="50" customFormat="1">
      <c r="A267" s="61"/>
      <c r="B267" s="61"/>
      <c r="C267" s="31"/>
      <c r="D267" s="31"/>
      <c r="E267" s="31"/>
      <c r="F267" s="31"/>
      <c r="G267" s="31"/>
      <c r="H267" s="31"/>
      <c r="L267" s="26"/>
      <c r="W267" s="57"/>
    </row>
    <row r="268" spans="1:23" s="50" customFormat="1">
      <c r="A268" s="61"/>
      <c r="B268" s="61"/>
      <c r="C268" s="31"/>
      <c r="D268" s="31"/>
      <c r="E268" s="31"/>
      <c r="F268" s="31"/>
      <c r="G268" s="31"/>
      <c r="H268" s="31"/>
      <c r="L268" s="26"/>
      <c r="W268" s="57"/>
    </row>
    <row r="269" spans="1:23" s="50" customFormat="1">
      <c r="A269" s="61"/>
      <c r="B269" s="61"/>
      <c r="C269" s="31"/>
      <c r="D269" s="31"/>
      <c r="E269" s="31"/>
      <c r="F269" s="31"/>
      <c r="G269" s="31"/>
      <c r="H269" s="31"/>
      <c r="L269" s="26"/>
      <c r="W269" s="57"/>
    </row>
    <row r="270" spans="1:23" s="50" customFormat="1">
      <c r="A270" s="61"/>
      <c r="B270" s="61"/>
      <c r="C270" s="31"/>
      <c r="D270" s="31"/>
      <c r="E270" s="31"/>
      <c r="F270" s="31"/>
      <c r="G270" s="31"/>
      <c r="H270" s="31"/>
      <c r="L270" s="26"/>
      <c r="W270" s="57"/>
    </row>
    <row r="271" spans="1:23" s="50" customFormat="1">
      <c r="A271" s="61"/>
      <c r="B271" s="61"/>
      <c r="C271" s="31"/>
      <c r="D271" s="31"/>
      <c r="E271" s="31"/>
      <c r="F271" s="31"/>
      <c r="G271" s="31"/>
      <c r="H271" s="31"/>
      <c r="L271" s="26"/>
      <c r="W271" s="57"/>
    </row>
    <row r="272" spans="1:23" s="50" customFormat="1">
      <c r="A272" s="61"/>
      <c r="B272" s="61"/>
      <c r="C272" s="31"/>
      <c r="D272" s="31"/>
      <c r="E272" s="31"/>
      <c r="F272" s="31"/>
      <c r="G272" s="31"/>
      <c r="H272" s="31"/>
      <c r="L272" s="26"/>
      <c r="W272" s="57"/>
    </row>
    <row r="273" spans="1:23" s="50" customFormat="1">
      <c r="A273" s="61"/>
      <c r="B273" s="61"/>
      <c r="C273" s="31"/>
      <c r="D273" s="31"/>
      <c r="E273" s="31"/>
      <c r="F273" s="31"/>
      <c r="G273" s="31"/>
      <c r="H273" s="31"/>
      <c r="L273" s="26"/>
      <c r="W273" s="57"/>
    </row>
    <row r="274" spans="1:23" s="50" customFormat="1">
      <c r="A274" s="61"/>
      <c r="B274" s="61"/>
      <c r="C274" s="31"/>
      <c r="D274" s="31"/>
      <c r="E274" s="31"/>
      <c r="F274" s="31"/>
      <c r="G274" s="31"/>
      <c r="H274" s="31"/>
      <c r="L274" s="26"/>
      <c r="W274" s="57"/>
    </row>
    <row r="275" spans="1:23" s="50" customFormat="1">
      <c r="A275" s="61"/>
      <c r="B275" s="61"/>
      <c r="C275" s="31"/>
      <c r="D275" s="31"/>
      <c r="E275" s="31"/>
      <c r="F275" s="31"/>
      <c r="G275" s="31"/>
      <c r="H275" s="31"/>
      <c r="L275" s="26"/>
      <c r="W275" s="57"/>
    </row>
    <row r="276" spans="1:23" s="50" customFormat="1">
      <c r="A276" s="61"/>
      <c r="B276" s="61"/>
      <c r="C276" s="31"/>
      <c r="D276" s="31"/>
      <c r="E276" s="31"/>
      <c r="F276" s="31"/>
      <c r="G276" s="31"/>
      <c r="H276" s="31"/>
      <c r="L276" s="26"/>
      <c r="W276" s="57"/>
    </row>
    <row r="277" spans="1:23" s="50" customFormat="1">
      <c r="A277" s="61"/>
      <c r="B277" s="61"/>
      <c r="C277" s="31"/>
      <c r="D277" s="31"/>
      <c r="E277" s="31"/>
      <c r="F277" s="31"/>
      <c r="G277" s="31"/>
      <c r="H277" s="31"/>
      <c r="L277" s="26"/>
      <c r="W277" s="57"/>
    </row>
    <row r="278" spans="1:23" s="50" customFormat="1">
      <c r="A278" s="61"/>
      <c r="B278" s="61"/>
      <c r="C278" s="31"/>
      <c r="D278" s="31"/>
      <c r="E278" s="31"/>
      <c r="F278" s="31"/>
      <c r="G278" s="31"/>
      <c r="H278" s="31"/>
      <c r="L278" s="26"/>
      <c r="W278" s="57"/>
    </row>
    <row r="279" spans="1:23" s="50" customFormat="1">
      <c r="A279" s="61"/>
      <c r="B279" s="61"/>
      <c r="C279" s="31"/>
      <c r="D279" s="31"/>
      <c r="E279" s="31"/>
      <c r="F279" s="31"/>
      <c r="G279" s="31"/>
      <c r="H279" s="31"/>
      <c r="L279" s="26"/>
      <c r="W279" s="57"/>
    </row>
    <row r="280" spans="1:23" s="50" customFormat="1">
      <c r="A280" s="61"/>
      <c r="B280" s="61"/>
      <c r="C280" s="31"/>
      <c r="D280" s="31"/>
      <c r="E280" s="31"/>
      <c r="F280" s="31"/>
      <c r="G280" s="31"/>
      <c r="H280" s="31"/>
      <c r="L280" s="26"/>
      <c r="W280" s="57"/>
    </row>
    <row r="281" spans="1:23" s="50" customFormat="1">
      <c r="A281" s="61"/>
      <c r="B281" s="61"/>
      <c r="C281" s="31"/>
      <c r="D281" s="31"/>
      <c r="E281" s="31"/>
      <c r="F281" s="31"/>
      <c r="G281" s="31"/>
      <c r="H281" s="31"/>
      <c r="L281" s="26"/>
      <c r="W281" s="57"/>
    </row>
    <row r="282" spans="1:23" s="50" customFormat="1">
      <c r="A282" s="61"/>
      <c r="B282" s="61"/>
      <c r="C282" s="31"/>
      <c r="D282" s="31"/>
      <c r="E282" s="31"/>
      <c r="F282" s="31"/>
      <c r="G282" s="31"/>
      <c r="H282" s="31"/>
      <c r="L282" s="26"/>
      <c r="W282" s="57"/>
    </row>
    <row r="283" spans="1:23" s="50" customFormat="1">
      <c r="A283" s="61"/>
      <c r="B283" s="61"/>
      <c r="C283" s="31"/>
      <c r="D283" s="31"/>
      <c r="E283" s="31"/>
      <c r="F283" s="31"/>
      <c r="G283" s="31"/>
      <c r="H283" s="31"/>
      <c r="L283" s="26"/>
      <c r="W283" s="57"/>
    </row>
    <row r="284" spans="1:23" s="50" customFormat="1">
      <c r="A284" s="61"/>
      <c r="B284" s="61"/>
      <c r="C284" s="31"/>
      <c r="D284" s="31"/>
      <c r="E284" s="31"/>
      <c r="F284" s="31"/>
      <c r="G284" s="31"/>
      <c r="H284" s="31"/>
      <c r="L284" s="26"/>
      <c r="W284" s="57"/>
    </row>
    <row r="285" spans="1:23" s="50" customFormat="1">
      <c r="A285" s="61"/>
      <c r="B285" s="61"/>
      <c r="C285" s="31"/>
      <c r="D285" s="31"/>
      <c r="E285" s="31"/>
      <c r="F285" s="31"/>
      <c r="G285" s="31"/>
      <c r="H285" s="31"/>
      <c r="L285" s="26"/>
      <c r="W285" s="57"/>
    </row>
    <row r="286" spans="1:23" s="50" customFormat="1">
      <c r="A286" s="61"/>
      <c r="B286" s="61"/>
      <c r="C286" s="31"/>
      <c r="D286" s="31"/>
      <c r="E286" s="31"/>
      <c r="F286" s="31"/>
      <c r="G286" s="31"/>
      <c r="H286" s="31"/>
      <c r="L286" s="26"/>
      <c r="W286" s="57"/>
    </row>
    <row r="287" spans="1:23" s="50" customFormat="1">
      <c r="A287" s="61"/>
      <c r="B287" s="61"/>
      <c r="C287" s="31"/>
      <c r="D287" s="31"/>
      <c r="E287" s="31"/>
      <c r="F287" s="31"/>
      <c r="G287" s="31"/>
      <c r="H287" s="31"/>
      <c r="L287" s="26"/>
      <c r="W287" s="57"/>
    </row>
    <row r="288" spans="1:23" s="50" customFormat="1">
      <c r="A288" s="61"/>
      <c r="B288" s="61"/>
      <c r="C288" s="31"/>
      <c r="D288" s="31"/>
      <c r="E288" s="31"/>
      <c r="F288" s="31"/>
      <c r="G288" s="31"/>
      <c r="H288" s="31"/>
      <c r="L288" s="26"/>
      <c r="W288" s="57"/>
    </row>
    <row r="289" spans="1:23" s="50" customFormat="1">
      <c r="A289" s="61"/>
      <c r="B289" s="61"/>
      <c r="C289" s="31"/>
      <c r="D289" s="31"/>
      <c r="E289" s="31"/>
      <c r="F289" s="31"/>
      <c r="G289" s="31"/>
      <c r="H289" s="31"/>
      <c r="L289" s="26"/>
      <c r="W289" s="57"/>
    </row>
    <row r="290" spans="1:23" s="50" customFormat="1">
      <c r="A290" s="61"/>
      <c r="B290" s="61"/>
      <c r="C290" s="31"/>
      <c r="D290" s="31"/>
      <c r="E290" s="31"/>
      <c r="F290" s="31"/>
      <c r="G290" s="31"/>
      <c r="H290" s="31"/>
      <c r="L290" s="26"/>
      <c r="W290" s="57"/>
    </row>
    <row r="291" spans="1:23" s="50" customFormat="1">
      <c r="A291" s="61"/>
      <c r="B291" s="61"/>
      <c r="C291" s="31"/>
      <c r="D291" s="31"/>
      <c r="E291" s="31"/>
      <c r="F291" s="31"/>
      <c r="G291" s="31"/>
      <c r="H291" s="31"/>
      <c r="L291" s="26"/>
      <c r="W291" s="57"/>
    </row>
    <row r="292" spans="1:23" s="50" customFormat="1">
      <c r="A292" s="61"/>
      <c r="B292" s="61"/>
      <c r="C292" s="31"/>
      <c r="D292" s="31"/>
      <c r="E292" s="31"/>
      <c r="F292" s="31"/>
      <c r="G292" s="31"/>
      <c r="H292" s="31"/>
      <c r="L292" s="26"/>
      <c r="W292" s="57"/>
    </row>
    <row r="293" spans="1:23" s="50" customFormat="1">
      <c r="A293" s="61"/>
      <c r="B293" s="61"/>
      <c r="C293" s="31"/>
      <c r="D293" s="31"/>
      <c r="E293" s="31"/>
      <c r="F293" s="31"/>
      <c r="G293" s="31"/>
      <c r="H293" s="31"/>
      <c r="L293" s="26"/>
      <c r="W293" s="57"/>
    </row>
    <row r="294" spans="1:23" s="50" customFormat="1">
      <c r="A294" s="61"/>
      <c r="B294" s="61"/>
      <c r="C294" s="31"/>
      <c r="D294" s="31"/>
      <c r="E294" s="31"/>
      <c r="F294" s="31"/>
      <c r="G294" s="31"/>
      <c r="H294" s="31"/>
      <c r="L294" s="26"/>
      <c r="W294" s="57"/>
    </row>
    <row r="295" spans="1:23" s="50" customFormat="1">
      <c r="A295" s="61"/>
      <c r="B295" s="61"/>
      <c r="C295" s="31"/>
      <c r="D295" s="31"/>
      <c r="E295" s="31"/>
      <c r="F295" s="31"/>
      <c r="G295" s="31"/>
      <c r="H295" s="31"/>
      <c r="L295" s="26"/>
      <c r="W295" s="57"/>
    </row>
    <row r="296" spans="1:23" s="50" customFormat="1">
      <c r="A296" s="61"/>
      <c r="B296" s="61"/>
      <c r="C296" s="31"/>
      <c r="D296" s="31"/>
      <c r="E296" s="31"/>
      <c r="F296" s="31"/>
      <c r="G296" s="31"/>
      <c r="H296" s="31"/>
      <c r="L296" s="26"/>
      <c r="W296" s="57"/>
    </row>
    <row r="297" spans="1:23" s="50" customFormat="1">
      <c r="A297" s="61"/>
      <c r="B297" s="61"/>
      <c r="C297" s="31"/>
      <c r="D297" s="31"/>
      <c r="E297" s="31"/>
      <c r="F297" s="31"/>
      <c r="G297" s="31"/>
      <c r="H297" s="31"/>
      <c r="L297" s="26"/>
      <c r="W297" s="57"/>
    </row>
    <row r="298" spans="1:23" s="50" customFormat="1">
      <c r="A298" s="61"/>
      <c r="B298" s="61"/>
      <c r="C298" s="31"/>
      <c r="D298" s="31"/>
      <c r="E298" s="31"/>
      <c r="F298" s="31"/>
      <c r="G298" s="31"/>
      <c r="H298" s="31"/>
      <c r="L298" s="26"/>
      <c r="W298" s="57"/>
    </row>
    <row r="299" spans="1:23" s="50" customFormat="1">
      <c r="A299" s="61"/>
      <c r="B299" s="61"/>
      <c r="C299" s="31"/>
      <c r="D299" s="31"/>
      <c r="E299" s="31"/>
      <c r="F299" s="31"/>
      <c r="G299" s="31"/>
      <c r="H299" s="31"/>
      <c r="L299" s="26"/>
      <c r="W299" s="57"/>
    </row>
    <row r="300" spans="1:23" s="50" customFormat="1">
      <c r="A300" s="61"/>
      <c r="B300" s="61"/>
      <c r="C300" s="31"/>
      <c r="D300" s="31"/>
      <c r="E300" s="31"/>
      <c r="F300" s="31"/>
      <c r="G300" s="31"/>
      <c r="H300" s="31"/>
      <c r="L300" s="26"/>
      <c r="W300" s="57"/>
    </row>
    <row r="301" spans="1:23" s="50" customFormat="1">
      <c r="A301" s="61"/>
      <c r="B301" s="61"/>
      <c r="C301" s="31"/>
      <c r="D301" s="31"/>
      <c r="E301" s="31"/>
      <c r="F301" s="31"/>
      <c r="G301" s="31"/>
      <c r="H301" s="31"/>
      <c r="L301" s="26"/>
      <c r="W301" s="57"/>
    </row>
    <row r="302" spans="1:23" s="50" customFormat="1">
      <c r="A302" s="61"/>
      <c r="B302" s="61"/>
      <c r="C302" s="31"/>
      <c r="D302" s="31"/>
      <c r="E302" s="31"/>
      <c r="F302" s="31"/>
      <c r="G302" s="31"/>
      <c r="H302" s="31"/>
      <c r="L302" s="26"/>
      <c r="W302" s="57"/>
    </row>
    <row r="303" spans="1:23" s="50" customFormat="1">
      <c r="A303" s="61"/>
      <c r="B303" s="61"/>
      <c r="C303" s="31"/>
      <c r="D303" s="31"/>
      <c r="E303" s="31"/>
      <c r="F303" s="31"/>
      <c r="G303" s="31"/>
      <c r="H303" s="31"/>
      <c r="L303" s="26"/>
      <c r="W303" s="57"/>
    </row>
    <row r="304" spans="1:23" s="50" customFormat="1">
      <c r="A304" s="61"/>
      <c r="B304" s="61"/>
      <c r="C304" s="31"/>
      <c r="D304" s="31"/>
      <c r="E304" s="31"/>
      <c r="F304" s="31"/>
      <c r="G304" s="31"/>
      <c r="H304" s="31"/>
      <c r="L304" s="26"/>
      <c r="W304" s="57"/>
    </row>
    <row r="305" spans="1:23" s="50" customFormat="1">
      <c r="A305" s="61"/>
      <c r="B305" s="61"/>
      <c r="C305" s="31"/>
      <c r="D305" s="31"/>
      <c r="E305" s="31"/>
      <c r="F305" s="31"/>
      <c r="G305" s="31"/>
      <c r="H305" s="31"/>
      <c r="L305" s="26"/>
      <c r="W305" s="57"/>
    </row>
    <row r="306" spans="1:23" s="50" customFormat="1">
      <c r="A306" s="61"/>
      <c r="B306" s="61"/>
      <c r="C306" s="31"/>
      <c r="D306" s="31"/>
      <c r="E306" s="31"/>
      <c r="F306" s="31"/>
      <c r="G306" s="31"/>
      <c r="H306" s="31"/>
      <c r="L306" s="26"/>
      <c r="W306" s="57"/>
    </row>
    <row r="307" spans="1:23" s="50" customFormat="1">
      <c r="A307" s="61"/>
      <c r="B307" s="61"/>
      <c r="C307" s="31"/>
      <c r="D307" s="31"/>
      <c r="E307" s="31"/>
      <c r="F307" s="31"/>
      <c r="G307" s="31"/>
      <c r="H307" s="31"/>
      <c r="L307" s="26"/>
      <c r="W307" s="57"/>
    </row>
    <row r="308" spans="1:23" s="50" customFormat="1">
      <c r="A308" s="61"/>
      <c r="B308" s="61"/>
      <c r="C308" s="31"/>
      <c r="D308" s="31"/>
      <c r="E308" s="31"/>
      <c r="F308" s="31"/>
      <c r="G308" s="31"/>
      <c r="H308" s="31"/>
      <c r="L308" s="26"/>
      <c r="W308" s="57"/>
    </row>
    <row r="309" spans="1:23" s="50" customFormat="1">
      <c r="A309" s="61"/>
      <c r="B309" s="61"/>
      <c r="C309" s="31"/>
      <c r="D309" s="31"/>
      <c r="E309" s="31"/>
      <c r="F309" s="31"/>
      <c r="G309" s="31"/>
      <c r="H309" s="31"/>
      <c r="L309" s="26"/>
      <c r="W309" s="57"/>
    </row>
    <row r="310" spans="1:23" s="50" customFormat="1">
      <c r="A310" s="61"/>
      <c r="B310" s="61"/>
      <c r="C310" s="31"/>
      <c r="D310" s="31"/>
      <c r="E310" s="31"/>
      <c r="F310" s="31"/>
      <c r="G310" s="31"/>
      <c r="H310" s="31"/>
      <c r="L310" s="26"/>
      <c r="W310" s="57"/>
    </row>
    <row r="311" spans="1:23" s="50" customFormat="1">
      <c r="A311" s="61"/>
      <c r="B311" s="61"/>
      <c r="C311" s="31"/>
      <c r="D311" s="31"/>
      <c r="E311" s="31"/>
      <c r="F311" s="31"/>
      <c r="G311" s="31"/>
      <c r="H311" s="31"/>
      <c r="L311" s="26"/>
      <c r="W311" s="57"/>
    </row>
    <row r="312" spans="1:23" s="50" customFormat="1">
      <c r="A312" s="61"/>
      <c r="B312" s="61"/>
      <c r="C312" s="31"/>
      <c r="D312" s="31"/>
      <c r="E312" s="31"/>
      <c r="F312" s="31"/>
      <c r="G312" s="31"/>
      <c r="H312" s="31"/>
      <c r="L312" s="26"/>
      <c r="W312" s="57"/>
    </row>
    <row r="313" spans="1:23" s="50" customFormat="1">
      <c r="A313" s="61"/>
      <c r="B313" s="61"/>
      <c r="C313" s="31"/>
      <c r="D313" s="31"/>
      <c r="E313" s="31"/>
      <c r="F313" s="31"/>
      <c r="G313" s="31"/>
      <c r="H313" s="31"/>
      <c r="L313" s="26"/>
      <c r="W313" s="57"/>
    </row>
    <row r="314" spans="1:23" s="50" customFormat="1">
      <c r="A314" s="61"/>
      <c r="B314" s="61"/>
      <c r="C314" s="31"/>
      <c r="D314" s="31"/>
      <c r="E314" s="31"/>
      <c r="F314" s="31"/>
      <c r="G314" s="31"/>
      <c r="H314" s="31"/>
      <c r="L314" s="26"/>
      <c r="W314" s="57"/>
    </row>
    <row r="315" spans="1:23" s="50" customFormat="1">
      <c r="A315" s="61"/>
      <c r="B315" s="61"/>
      <c r="C315" s="31"/>
      <c r="D315" s="31"/>
      <c r="E315" s="31"/>
      <c r="F315" s="31"/>
      <c r="G315" s="31"/>
      <c r="H315" s="31"/>
      <c r="L315" s="26"/>
      <c r="W315" s="57"/>
    </row>
    <row r="316" spans="1:23" s="50" customFormat="1">
      <c r="A316" s="61"/>
      <c r="B316" s="61"/>
      <c r="C316" s="31"/>
      <c r="D316" s="31"/>
      <c r="E316" s="31"/>
      <c r="F316" s="31"/>
      <c r="G316" s="31"/>
      <c r="H316" s="31"/>
      <c r="L316" s="26"/>
      <c r="W316" s="57"/>
    </row>
    <row r="317" spans="1:23" s="50" customFormat="1">
      <c r="A317" s="61"/>
      <c r="B317" s="61"/>
      <c r="C317" s="31"/>
      <c r="D317" s="31"/>
      <c r="E317" s="31"/>
      <c r="F317" s="31"/>
      <c r="G317" s="31"/>
      <c r="H317" s="31"/>
      <c r="L317" s="26"/>
      <c r="W317" s="57"/>
    </row>
    <row r="318" spans="1:23" s="50" customFormat="1">
      <c r="A318" s="61"/>
      <c r="B318" s="61"/>
      <c r="C318" s="31"/>
      <c r="D318" s="31"/>
      <c r="E318" s="31"/>
      <c r="F318" s="31"/>
      <c r="G318" s="31"/>
      <c r="H318" s="31"/>
      <c r="L318" s="26"/>
      <c r="W318" s="57"/>
    </row>
    <row r="319" spans="1:23" s="50" customFormat="1">
      <c r="A319" s="61"/>
      <c r="B319" s="61"/>
      <c r="C319" s="31"/>
      <c r="D319" s="31"/>
      <c r="E319" s="31"/>
      <c r="F319" s="31"/>
      <c r="G319" s="31"/>
      <c r="H319" s="31"/>
      <c r="L319" s="26"/>
      <c r="W319" s="57"/>
    </row>
    <row r="320" spans="1:23" s="50" customFormat="1">
      <c r="A320" s="61"/>
      <c r="B320" s="61"/>
      <c r="C320" s="31"/>
      <c r="D320" s="31"/>
      <c r="E320" s="31"/>
      <c r="F320" s="31"/>
      <c r="G320" s="31"/>
      <c r="H320" s="31"/>
      <c r="L320" s="26"/>
      <c r="W320" s="57"/>
    </row>
    <row r="321" spans="1:23" s="50" customFormat="1">
      <c r="A321" s="61"/>
      <c r="B321" s="61"/>
      <c r="C321" s="31"/>
      <c r="D321" s="31"/>
      <c r="E321" s="31"/>
      <c r="F321" s="31"/>
      <c r="G321" s="31"/>
      <c r="H321" s="31"/>
      <c r="L321" s="26"/>
      <c r="W321" s="57"/>
    </row>
    <row r="322" spans="1:23" s="50" customFormat="1">
      <c r="A322" s="61"/>
      <c r="B322" s="61"/>
      <c r="C322" s="31"/>
      <c r="D322" s="31"/>
      <c r="E322" s="31"/>
      <c r="F322" s="31"/>
      <c r="G322" s="31"/>
      <c r="H322" s="31"/>
      <c r="L322" s="26"/>
      <c r="W322" s="57"/>
    </row>
    <row r="323" spans="1:23" s="50" customFormat="1">
      <c r="A323" s="61"/>
      <c r="B323" s="61"/>
      <c r="C323" s="31"/>
      <c r="D323" s="31"/>
      <c r="E323" s="31"/>
      <c r="F323" s="31"/>
      <c r="G323" s="31"/>
      <c r="H323" s="31"/>
      <c r="L323" s="26"/>
      <c r="W323" s="57"/>
    </row>
    <row r="324" spans="1:23" s="50" customFormat="1">
      <c r="A324" s="61"/>
      <c r="B324" s="61"/>
      <c r="C324" s="31"/>
      <c r="D324" s="31"/>
      <c r="E324" s="31"/>
      <c r="F324" s="31"/>
      <c r="G324" s="31"/>
      <c r="H324" s="31"/>
      <c r="L324" s="26"/>
      <c r="W324" s="57"/>
    </row>
    <row r="325" spans="1:23" s="50" customFormat="1">
      <c r="A325" s="61"/>
      <c r="B325" s="61"/>
      <c r="C325" s="31"/>
      <c r="D325" s="31"/>
      <c r="E325" s="31"/>
      <c r="F325" s="31"/>
      <c r="G325" s="31"/>
      <c r="H325" s="31"/>
      <c r="L325" s="26"/>
      <c r="W325" s="57"/>
    </row>
    <row r="326" spans="1:23" s="50" customFormat="1">
      <c r="A326" s="61"/>
      <c r="B326" s="61"/>
      <c r="C326" s="31"/>
      <c r="D326" s="31"/>
      <c r="E326" s="31"/>
      <c r="F326" s="31"/>
      <c r="G326" s="31"/>
      <c r="H326" s="31"/>
      <c r="L326" s="26"/>
      <c r="W326" s="57"/>
    </row>
    <row r="327" spans="1:23" s="50" customFormat="1">
      <c r="A327" s="61"/>
      <c r="B327" s="61"/>
      <c r="C327" s="31"/>
      <c r="D327" s="31"/>
      <c r="E327" s="31"/>
      <c r="F327" s="31"/>
      <c r="G327" s="31"/>
      <c r="H327" s="31"/>
      <c r="L327" s="26"/>
      <c r="W327" s="57"/>
    </row>
    <row r="328" spans="1:23" s="50" customFormat="1">
      <c r="A328" s="61"/>
      <c r="B328" s="61"/>
      <c r="C328" s="31"/>
      <c r="D328" s="31"/>
      <c r="E328" s="31"/>
      <c r="F328" s="31"/>
      <c r="G328" s="31"/>
      <c r="H328" s="31"/>
      <c r="L328" s="26"/>
      <c r="W328" s="57"/>
    </row>
    <row r="329" spans="1:23" s="50" customFormat="1">
      <c r="A329" s="61"/>
      <c r="B329" s="61"/>
      <c r="C329" s="31"/>
      <c r="D329" s="31"/>
      <c r="E329" s="31"/>
      <c r="F329" s="31"/>
      <c r="G329" s="31"/>
      <c r="H329" s="31"/>
      <c r="L329" s="26"/>
      <c r="W329" s="57"/>
    </row>
    <row r="330" spans="1:23" s="50" customFormat="1">
      <c r="A330" s="61"/>
      <c r="B330" s="61"/>
      <c r="C330" s="31"/>
      <c r="D330" s="31"/>
      <c r="E330" s="31"/>
      <c r="F330" s="31"/>
      <c r="G330" s="31"/>
      <c r="H330" s="31"/>
      <c r="L330" s="26"/>
      <c r="W330" s="57"/>
    </row>
    <row r="331" spans="1:23" s="50" customFormat="1">
      <c r="A331" s="61"/>
      <c r="B331" s="61"/>
      <c r="C331" s="31"/>
      <c r="D331" s="31"/>
      <c r="E331" s="31"/>
      <c r="F331" s="31"/>
      <c r="G331" s="31"/>
      <c r="H331" s="31"/>
      <c r="L331" s="26"/>
      <c r="W331" s="57"/>
    </row>
    <row r="332" spans="1:23" s="50" customFormat="1">
      <c r="A332" s="61"/>
      <c r="B332" s="61"/>
      <c r="C332" s="31"/>
      <c r="D332" s="31"/>
      <c r="E332" s="31"/>
      <c r="F332" s="31"/>
      <c r="G332" s="31"/>
      <c r="H332" s="31"/>
      <c r="L332" s="26"/>
      <c r="W332" s="57"/>
    </row>
    <row r="333" spans="1:23" s="50" customFormat="1">
      <c r="A333" s="61"/>
      <c r="B333" s="61"/>
      <c r="C333" s="31"/>
      <c r="D333" s="31"/>
      <c r="E333" s="31"/>
      <c r="F333" s="31"/>
      <c r="G333" s="31"/>
      <c r="H333" s="31"/>
      <c r="L333" s="26"/>
      <c r="W333" s="57"/>
    </row>
    <row r="334" spans="1:23" s="50" customFormat="1">
      <c r="A334" s="61"/>
      <c r="B334" s="61"/>
      <c r="C334" s="31"/>
      <c r="D334" s="31"/>
      <c r="E334" s="31"/>
      <c r="F334" s="31"/>
      <c r="G334" s="31"/>
      <c r="H334" s="31"/>
      <c r="L334" s="26"/>
      <c r="W334" s="57"/>
    </row>
    <row r="335" spans="1:23" s="50" customFormat="1">
      <c r="A335" s="61"/>
      <c r="B335" s="61"/>
      <c r="C335" s="31"/>
      <c r="D335" s="31"/>
      <c r="E335" s="31"/>
      <c r="F335" s="31"/>
      <c r="G335" s="31"/>
      <c r="H335" s="31"/>
      <c r="L335" s="26"/>
      <c r="W335" s="57"/>
    </row>
    <row r="336" spans="1:23" s="50" customFormat="1">
      <c r="A336" s="61"/>
      <c r="B336" s="61"/>
      <c r="C336" s="31"/>
      <c r="D336" s="31"/>
      <c r="E336" s="31"/>
      <c r="F336" s="31"/>
      <c r="G336" s="31"/>
      <c r="H336" s="31"/>
      <c r="L336" s="26"/>
      <c r="W336" s="57"/>
    </row>
    <row r="337" spans="1:23" s="50" customFormat="1">
      <c r="A337" s="61"/>
      <c r="B337" s="61"/>
      <c r="C337" s="31"/>
      <c r="D337" s="31"/>
      <c r="E337" s="31"/>
      <c r="F337" s="31"/>
      <c r="G337" s="31"/>
      <c r="H337" s="31"/>
      <c r="L337" s="26"/>
      <c r="W337" s="57"/>
    </row>
    <row r="338" spans="1:23" s="50" customFormat="1">
      <c r="A338" s="61"/>
      <c r="B338" s="61"/>
      <c r="C338" s="31"/>
      <c r="D338" s="31"/>
      <c r="E338" s="31"/>
      <c r="F338" s="31"/>
      <c r="G338" s="31"/>
      <c r="H338" s="31"/>
      <c r="L338" s="26"/>
      <c r="W338" s="57"/>
    </row>
    <row r="339" spans="1:23" s="50" customFormat="1">
      <c r="A339" s="61"/>
      <c r="B339" s="61"/>
      <c r="C339" s="31"/>
      <c r="D339" s="31"/>
      <c r="E339" s="31"/>
      <c r="F339" s="31"/>
      <c r="G339" s="31"/>
      <c r="H339" s="31"/>
      <c r="L339" s="26"/>
      <c r="W339" s="57"/>
    </row>
    <row r="340" spans="1:23" s="50" customFormat="1">
      <c r="A340" s="61"/>
      <c r="B340" s="61"/>
      <c r="C340" s="31"/>
      <c r="D340" s="31"/>
      <c r="E340" s="31"/>
      <c r="F340" s="31"/>
      <c r="G340" s="31"/>
      <c r="H340" s="31"/>
      <c r="L340" s="26"/>
      <c r="W340" s="57"/>
    </row>
    <row r="341" spans="1:23" s="50" customFormat="1">
      <c r="A341" s="61"/>
      <c r="B341" s="61"/>
      <c r="C341" s="31"/>
      <c r="D341" s="31"/>
      <c r="E341" s="31"/>
      <c r="F341" s="31"/>
      <c r="G341" s="31"/>
      <c r="H341" s="31"/>
      <c r="L341" s="26"/>
      <c r="W341" s="57"/>
    </row>
    <row r="342" spans="1:23" s="50" customFormat="1">
      <c r="A342" s="61"/>
      <c r="B342" s="61"/>
      <c r="C342" s="31"/>
      <c r="D342" s="31"/>
      <c r="E342" s="31"/>
      <c r="F342" s="31"/>
      <c r="G342" s="31"/>
      <c r="H342" s="31"/>
      <c r="L342" s="26"/>
      <c r="W342" s="57"/>
    </row>
    <row r="343" spans="1:23" s="50" customFormat="1">
      <c r="A343" s="61"/>
      <c r="B343" s="61"/>
      <c r="C343" s="31"/>
      <c r="D343" s="31"/>
      <c r="E343" s="31"/>
      <c r="F343" s="31"/>
      <c r="G343" s="31"/>
      <c r="H343" s="31"/>
      <c r="L343" s="26"/>
      <c r="W343" s="57"/>
    </row>
    <row r="344" spans="1:23" s="50" customFormat="1">
      <c r="A344" s="61"/>
      <c r="B344" s="61"/>
      <c r="C344" s="31"/>
      <c r="D344" s="31"/>
      <c r="E344" s="31"/>
      <c r="F344" s="31"/>
      <c r="G344" s="31"/>
      <c r="H344" s="31"/>
      <c r="L344" s="26"/>
      <c r="W344" s="57"/>
    </row>
    <row r="345" spans="1:23" s="50" customFormat="1">
      <c r="A345" s="61"/>
      <c r="B345" s="61"/>
      <c r="C345" s="31"/>
      <c r="D345" s="31"/>
      <c r="E345" s="31"/>
      <c r="F345" s="31"/>
      <c r="G345" s="31"/>
      <c r="H345" s="31"/>
      <c r="L345" s="26"/>
      <c r="W345" s="57"/>
    </row>
    <row r="346" spans="1:23" s="50" customFormat="1">
      <c r="A346" s="61"/>
      <c r="B346" s="61"/>
      <c r="C346" s="31"/>
      <c r="D346" s="31"/>
      <c r="E346" s="31"/>
      <c r="F346" s="31"/>
      <c r="G346" s="31"/>
      <c r="H346" s="31"/>
      <c r="L346" s="26"/>
      <c r="W346" s="57"/>
    </row>
    <row r="347" spans="1:23" s="50" customFormat="1">
      <c r="A347" s="61"/>
      <c r="B347" s="61"/>
      <c r="C347" s="31"/>
      <c r="D347" s="31"/>
      <c r="E347" s="31"/>
      <c r="F347" s="31"/>
      <c r="G347" s="31"/>
      <c r="H347" s="31"/>
      <c r="L347" s="26"/>
      <c r="W347" s="57"/>
    </row>
    <row r="348" spans="1:23" s="50" customFormat="1">
      <c r="A348" s="61"/>
      <c r="B348" s="61"/>
      <c r="C348" s="31"/>
      <c r="D348" s="31"/>
      <c r="E348" s="31"/>
      <c r="F348" s="31"/>
      <c r="G348" s="31"/>
      <c r="H348" s="31"/>
      <c r="L348" s="26"/>
      <c r="W348" s="57"/>
    </row>
    <row r="349" spans="1:23" s="50" customFormat="1">
      <c r="A349" s="61"/>
      <c r="B349" s="61"/>
      <c r="C349" s="31"/>
      <c r="D349" s="31"/>
      <c r="E349" s="31"/>
      <c r="F349" s="31"/>
      <c r="G349" s="31"/>
      <c r="H349" s="31"/>
      <c r="L349" s="26"/>
      <c r="W349" s="57"/>
    </row>
    <row r="350" spans="1:23" s="50" customFormat="1">
      <c r="A350" s="61"/>
      <c r="B350" s="61"/>
      <c r="C350" s="31"/>
      <c r="D350" s="31"/>
      <c r="E350" s="31"/>
      <c r="F350" s="31"/>
      <c r="G350" s="31"/>
      <c r="H350" s="31"/>
      <c r="L350" s="26"/>
      <c r="W350" s="57"/>
    </row>
    <row r="351" spans="1:23" s="50" customFormat="1">
      <c r="A351" s="61"/>
      <c r="B351" s="61"/>
      <c r="C351" s="31"/>
      <c r="D351" s="31"/>
      <c r="E351" s="31"/>
      <c r="F351" s="31"/>
      <c r="G351" s="31"/>
      <c r="H351" s="31"/>
      <c r="L351" s="26"/>
      <c r="W351" s="57"/>
    </row>
    <row r="352" spans="1:23" s="50" customFormat="1">
      <c r="A352" s="61"/>
      <c r="B352" s="61"/>
      <c r="C352" s="31"/>
      <c r="D352" s="31"/>
      <c r="E352" s="31"/>
      <c r="F352" s="31"/>
      <c r="G352" s="31"/>
      <c r="H352" s="31"/>
      <c r="L352" s="26"/>
      <c r="W352" s="57"/>
    </row>
    <row r="353" spans="1:23" s="50" customFormat="1">
      <c r="A353" s="61"/>
      <c r="B353" s="61"/>
      <c r="C353" s="31"/>
      <c r="D353" s="31"/>
      <c r="E353" s="31"/>
      <c r="F353" s="31"/>
      <c r="G353" s="31"/>
      <c r="H353" s="31"/>
      <c r="L353" s="26"/>
      <c r="W353" s="57"/>
    </row>
    <row r="354" spans="1:23" s="50" customFormat="1">
      <c r="A354" s="61"/>
      <c r="B354" s="61"/>
      <c r="C354" s="31"/>
      <c r="D354" s="31"/>
      <c r="E354" s="31"/>
      <c r="F354" s="31"/>
      <c r="G354" s="31"/>
      <c r="H354" s="31"/>
      <c r="L354" s="26"/>
      <c r="W354" s="57"/>
    </row>
    <row r="355" spans="1:23" s="50" customFormat="1">
      <c r="A355" s="61"/>
      <c r="B355" s="61"/>
      <c r="C355" s="31"/>
      <c r="D355" s="31"/>
      <c r="E355" s="31"/>
      <c r="F355" s="31"/>
      <c r="G355" s="31"/>
      <c r="H355" s="31"/>
      <c r="L355" s="26"/>
      <c r="W355" s="57"/>
    </row>
    <row r="356" spans="1:23" s="50" customFormat="1">
      <c r="A356" s="61"/>
      <c r="B356" s="61"/>
      <c r="C356" s="31"/>
      <c r="D356" s="31"/>
      <c r="E356" s="31"/>
      <c r="F356" s="31"/>
      <c r="G356" s="31"/>
      <c r="H356" s="31"/>
      <c r="L356" s="26"/>
      <c r="W356" s="57"/>
    </row>
    <row r="357" spans="1:23" s="50" customFormat="1">
      <c r="A357" s="61"/>
      <c r="B357" s="61"/>
      <c r="C357" s="31"/>
      <c r="D357" s="31"/>
      <c r="E357" s="31"/>
      <c r="F357" s="31"/>
      <c r="G357" s="31"/>
      <c r="H357" s="31"/>
      <c r="L357" s="26"/>
      <c r="W357" s="57"/>
    </row>
    <row r="358" spans="1:23" s="50" customFormat="1">
      <c r="A358" s="61"/>
      <c r="B358" s="61"/>
      <c r="C358" s="31"/>
      <c r="D358" s="31"/>
      <c r="E358" s="31"/>
      <c r="F358" s="31"/>
      <c r="G358" s="31"/>
      <c r="H358" s="31"/>
      <c r="L358" s="26"/>
      <c r="W358" s="57"/>
    </row>
    <row r="359" spans="1:23" s="50" customFormat="1">
      <c r="A359" s="61"/>
      <c r="B359" s="61"/>
      <c r="C359" s="31"/>
      <c r="D359" s="31"/>
      <c r="E359" s="31"/>
      <c r="F359" s="31"/>
      <c r="G359" s="31"/>
      <c r="H359" s="31"/>
      <c r="L359" s="26"/>
      <c r="W359" s="57"/>
    </row>
    <row r="360" spans="1:23" s="50" customFormat="1">
      <c r="A360" s="61"/>
      <c r="B360" s="61"/>
      <c r="C360" s="31"/>
      <c r="D360" s="31"/>
      <c r="E360" s="31"/>
      <c r="F360" s="31"/>
      <c r="G360" s="31"/>
      <c r="H360" s="31"/>
      <c r="L360" s="26"/>
      <c r="W360" s="57"/>
    </row>
    <row r="361" spans="1:23" s="50" customFormat="1">
      <c r="A361" s="61"/>
      <c r="B361" s="61"/>
      <c r="C361" s="31"/>
      <c r="D361" s="31"/>
      <c r="E361" s="31"/>
      <c r="F361" s="31"/>
      <c r="G361" s="31"/>
      <c r="H361" s="31"/>
      <c r="L361" s="26"/>
      <c r="W361" s="57"/>
    </row>
    <row r="362" spans="1:23" s="50" customFormat="1">
      <c r="A362" s="61"/>
      <c r="B362" s="61"/>
      <c r="C362" s="31"/>
      <c r="D362" s="31"/>
      <c r="E362" s="31"/>
      <c r="F362" s="31"/>
      <c r="G362" s="31"/>
      <c r="H362" s="31"/>
      <c r="L362" s="26"/>
      <c r="W362" s="57"/>
    </row>
    <row r="363" spans="1:23" s="50" customFormat="1">
      <c r="A363" s="61"/>
      <c r="B363" s="61"/>
      <c r="C363" s="31"/>
      <c r="D363" s="31"/>
      <c r="E363" s="31"/>
      <c r="F363" s="31"/>
      <c r="G363" s="31"/>
      <c r="H363" s="31"/>
      <c r="L363" s="26"/>
      <c r="W363" s="57"/>
    </row>
    <row r="364" spans="1:23" s="50" customFormat="1">
      <c r="A364" s="61"/>
      <c r="B364" s="61"/>
      <c r="C364" s="31"/>
      <c r="D364" s="31"/>
      <c r="E364" s="31"/>
      <c r="F364" s="31"/>
      <c r="G364" s="31"/>
      <c r="H364" s="31"/>
      <c r="L364" s="26"/>
      <c r="W364" s="57"/>
    </row>
    <row r="365" spans="1:23" s="50" customFormat="1">
      <c r="A365" s="61"/>
      <c r="B365" s="61"/>
      <c r="C365" s="31"/>
      <c r="D365" s="31"/>
      <c r="E365" s="31"/>
      <c r="F365" s="31"/>
      <c r="G365" s="31"/>
      <c r="H365" s="31"/>
      <c r="L365" s="26"/>
      <c r="W365" s="57"/>
    </row>
    <row r="366" spans="1:23" s="50" customFormat="1">
      <c r="A366" s="61"/>
      <c r="B366" s="61"/>
      <c r="C366" s="31"/>
      <c r="D366" s="31"/>
      <c r="E366" s="31"/>
      <c r="F366" s="31"/>
      <c r="G366" s="31"/>
      <c r="H366" s="31"/>
      <c r="L366" s="26"/>
      <c r="W366" s="57"/>
    </row>
    <row r="367" spans="1:23" s="50" customFormat="1">
      <c r="A367" s="61"/>
      <c r="B367" s="61"/>
      <c r="C367" s="31"/>
      <c r="D367" s="31"/>
      <c r="E367" s="31"/>
      <c r="F367" s="31"/>
      <c r="G367" s="31"/>
      <c r="H367" s="31"/>
      <c r="L367" s="26"/>
      <c r="W367" s="57"/>
    </row>
    <row r="368" spans="1:23" s="50" customFormat="1">
      <c r="A368" s="61"/>
      <c r="B368" s="61"/>
      <c r="C368" s="31"/>
      <c r="D368" s="31"/>
      <c r="E368" s="31"/>
      <c r="F368" s="31"/>
      <c r="G368" s="31"/>
      <c r="H368" s="31"/>
      <c r="L368" s="26"/>
      <c r="W368" s="57"/>
    </row>
    <row r="369" spans="1:23" s="50" customFormat="1">
      <c r="A369" s="61"/>
      <c r="B369" s="61"/>
      <c r="C369" s="31"/>
      <c r="D369" s="31"/>
      <c r="E369" s="31"/>
      <c r="F369" s="31"/>
      <c r="G369" s="31"/>
      <c r="H369" s="31"/>
      <c r="L369" s="26"/>
      <c r="W369" s="57"/>
    </row>
    <row r="370" spans="1:23" s="50" customFormat="1">
      <c r="A370" s="61"/>
      <c r="B370" s="61"/>
      <c r="C370" s="31"/>
      <c r="D370" s="31"/>
      <c r="E370" s="31"/>
      <c r="F370" s="31"/>
      <c r="G370" s="31"/>
      <c r="H370" s="31"/>
      <c r="L370" s="26"/>
      <c r="W370" s="57"/>
    </row>
    <row r="371" spans="1:23" s="50" customFormat="1">
      <c r="A371" s="61"/>
      <c r="B371" s="61"/>
      <c r="C371" s="31"/>
      <c r="D371" s="31"/>
      <c r="E371" s="31"/>
      <c r="F371" s="31"/>
      <c r="G371" s="31"/>
      <c r="H371" s="31"/>
      <c r="L371" s="26"/>
      <c r="W371" s="57"/>
    </row>
    <row r="372" spans="1:23" s="50" customFormat="1">
      <c r="A372" s="61"/>
      <c r="B372" s="61"/>
      <c r="C372" s="31"/>
      <c r="D372" s="31"/>
      <c r="E372" s="31"/>
      <c r="F372" s="31"/>
      <c r="G372" s="31"/>
      <c r="H372" s="31"/>
      <c r="L372" s="26"/>
      <c r="W372" s="57"/>
    </row>
    <row r="373" spans="1:23" s="50" customFormat="1">
      <c r="A373" s="61"/>
      <c r="B373" s="61"/>
      <c r="C373" s="31"/>
      <c r="D373" s="31"/>
      <c r="E373" s="31"/>
      <c r="F373" s="31"/>
      <c r="G373" s="31"/>
      <c r="H373" s="31"/>
      <c r="L373" s="26"/>
      <c r="W373" s="57"/>
    </row>
    <row r="374" spans="1:23" s="50" customFormat="1">
      <c r="A374" s="61"/>
      <c r="B374" s="61"/>
      <c r="C374" s="31"/>
      <c r="D374" s="31"/>
      <c r="E374" s="31"/>
      <c r="F374" s="31"/>
      <c r="G374" s="31"/>
      <c r="H374" s="31"/>
      <c r="L374" s="26"/>
      <c r="W374" s="57"/>
    </row>
    <row r="375" spans="1:23" s="50" customFormat="1">
      <c r="A375" s="61"/>
      <c r="B375" s="61"/>
      <c r="C375" s="31"/>
      <c r="D375" s="31"/>
      <c r="E375" s="31"/>
      <c r="F375" s="31"/>
      <c r="G375" s="31"/>
      <c r="H375" s="31"/>
      <c r="L375" s="26"/>
      <c r="W375" s="57"/>
    </row>
    <row r="376" spans="1:23" s="50" customFormat="1">
      <c r="A376" s="61"/>
      <c r="B376" s="61"/>
      <c r="C376" s="31"/>
      <c r="D376" s="31"/>
      <c r="E376" s="31"/>
      <c r="F376" s="31"/>
      <c r="G376" s="31"/>
      <c r="H376" s="31"/>
      <c r="L376" s="26"/>
      <c r="W376" s="57"/>
    </row>
    <row r="377" spans="1:23" s="50" customFormat="1">
      <c r="A377" s="61"/>
      <c r="B377" s="61"/>
      <c r="C377" s="31"/>
      <c r="D377" s="31"/>
      <c r="E377" s="31"/>
      <c r="F377" s="31"/>
      <c r="G377" s="31"/>
      <c r="H377" s="31"/>
      <c r="L377" s="26"/>
      <c r="W377" s="57"/>
    </row>
    <row r="378" spans="1:23" s="50" customFormat="1">
      <c r="A378" s="61"/>
      <c r="B378" s="61"/>
      <c r="C378" s="31"/>
      <c r="D378" s="31"/>
      <c r="E378" s="31"/>
      <c r="F378" s="31"/>
      <c r="G378" s="31"/>
      <c r="H378" s="31"/>
      <c r="L378" s="26"/>
      <c r="W378" s="57"/>
    </row>
    <row r="379" spans="1:23" s="50" customFormat="1">
      <c r="A379" s="61"/>
      <c r="B379" s="61"/>
      <c r="C379" s="31"/>
      <c r="D379" s="31"/>
      <c r="E379" s="31"/>
      <c r="F379" s="31"/>
      <c r="G379" s="31"/>
      <c r="H379" s="31"/>
      <c r="L379" s="26"/>
      <c r="W379" s="57"/>
    </row>
    <row r="380" spans="1:23" s="50" customFormat="1">
      <c r="A380" s="61"/>
      <c r="B380" s="61"/>
      <c r="C380" s="31"/>
      <c r="D380" s="31"/>
      <c r="E380" s="31"/>
      <c r="F380" s="31"/>
      <c r="G380" s="31"/>
      <c r="H380" s="31"/>
      <c r="L380" s="26"/>
      <c r="W380" s="57"/>
    </row>
    <row r="381" spans="1:23" s="50" customFormat="1">
      <c r="A381" s="61"/>
      <c r="B381" s="61"/>
      <c r="C381" s="31"/>
      <c r="D381" s="31"/>
      <c r="E381" s="31"/>
      <c r="F381" s="31"/>
      <c r="G381" s="31"/>
      <c r="H381" s="31"/>
      <c r="L381" s="26"/>
      <c r="W381" s="57"/>
    </row>
    <row r="382" spans="1:23" s="50" customFormat="1">
      <c r="A382" s="61"/>
      <c r="B382" s="61"/>
      <c r="C382" s="31"/>
      <c r="D382" s="31"/>
      <c r="E382" s="31"/>
      <c r="F382" s="31"/>
      <c r="G382" s="31"/>
      <c r="H382" s="31"/>
      <c r="L382" s="26"/>
      <c r="W382" s="57"/>
    </row>
    <row r="383" spans="1:23" s="50" customFormat="1">
      <c r="A383" s="61"/>
      <c r="B383" s="61"/>
      <c r="C383" s="31"/>
      <c r="D383" s="31"/>
      <c r="E383" s="31"/>
      <c r="F383" s="31"/>
      <c r="G383" s="31"/>
      <c r="H383" s="31"/>
      <c r="L383" s="26"/>
      <c r="W383" s="57"/>
    </row>
    <row r="384" spans="1:23" s="50" customFormat="1">
      <c r="A384" s="61"/>
      <c r="B384" s="61"/>
      <c r="C384" s="31"/>
      <c r="D384" s="31"/>
      <c r="E384" s="31"/>
      <c r="F384" s="31"/>
      <c r="G384" s="31"/>
      <c r="H384" s="31"/>
      <c r="L384" s="26"/>
      <c r="W384" s="57"/>
    </row>
    <row r="385" spans="1:23" s="50" customFormat="1">
      <c r="A385" s="61"/>
      <c r="B385" s="61"/>
      <c r="C385" s="31"/>
      <c r="D385" s="31"/>
      <c r="E385" s="31"/>
      <c r="F385" s="31"/>
      <c r="G385" s="31"/>
      <c r="H385" s="31"/>
      <c r="L385" s="26"/>
      <c r="W385" s="57"/>
    </row>
    <row r="386" spans="1:23" s="50" customFormat="1">
      <c r="A386" s="61"/>
      <c r="B386" s="61"/>
      <c r="C386" s="31"/>
      <c r="D386" s="31"/>
      <c r="E386" s="31"/>
      <c r="F386" s="31"/>
      <c r="G386" s="31"/>
      <c r="H386" s="31"/>
      <c r="L386" s="26"/>
      <c r="W386" s="57"/>
    </row>
    <row r="387" spans="1:23" s="50" customFormat="1">
      <c r="A387" s="61"/>
      <c r="B387" s="61"/>
      <c r="C387" s="31"/>
      <c r="D387" s="31"/>
      <c r="E387" s="31"/>
      <c r="F387" s="31"/>
      <c r="G387" s="31"/>
      <c r="H387" s="31"/>
      <c r="L387" s="26"/>
      <c r="W387" s="57"/>
    </row>
    <row r="388" spans="1:23" s="50" customFormat="1">
      <c r="A388" s="61"/>
      <c r="B388" s="61"/>
      <c r="C388" s="31"/>
      <c r="D388" s="31"/>
      <c r="E388" s="31"/>
      <c r="F388" s="31"/>
      <c r="G388" s="31"/>
      <c r="H388" s="31"/>
      <c r="L388" s="26"/>
      <c r="W388" s="57"/>
    </row>
    <row r="389" spans="1:23" s="50" customFormat="1">
      <c r="A389" s="61"/>
      <c r="B389" s="61"/>
      <c r="C389" s="31"/>
      <c r="D389" s="31"/>
      <c r="E389" s="31"/>
      <c r="F389" s="31"/>
      <c r="G389" s="31"/>
      <c r="H389" s="31"/>
      <c r="L389" s="26"/>
      <c r="W389" s="57"/>
    </row>
    <row r="390" spans="1:23" s="50" customFormat="1">
      <c r="A390" s="61"/>
      <c r="B390" s="61"/>
      <c r="C390" s="31"/>
      <c r="D390" s="31"/>
      <c r="E390" s="31"/>
      <c r="F390" s="31"/>
      <c r="G390" s="31"/>
      <c r="H390" s="31"/>
      <c r="L390" s="26"/>
      <c r="W390" s="57"/>
    </row>
    <row r="391" spans="1:23" s="50" customFormat="1">
      <c r="A391" s="61"/>
      <c r="B391" s="61"/>
      <c r="C391" s="31"/>
      <c r="D391" s="31"/>
      <c r="E391" s="31"/>
      <c r="F391" s="31"/>
      <c r="G391" s="31"/>
      <c r="H391" s="31"/>
      <c r="L391" s="26"/>
      <c r="W391" s="57"/>
    </row>
    <row r="392" spans="1:23" s="50" customFormat="1">
      <c r="A392" s="61"/>
      <c r="B392" s="61"/>
      <c r="C392" s="31"/>
      <c r="D392" s="31"/>
      <c r="E392" s="31"/>
      <c r="F392" s="31"/>
      <c r="G392" s="31"/>
      <c r="H392" s="31"/>
      <c r="L392" s="26"/>
      <c r="W392" s="57"/>
    </row>
    <row r="393" spans="1:23" s="50" customFormat="1">
      <c r="A393" s="61"/>
      <c r="B393" s="61"/>
      <c r="C393" s="31"/>
      <c r="D393" s="31"/>
      <c r="E393" s="31"/>
      <c r="F393" s="31"/>
      <c r="G393" s="31"/>
      <c r="H393" s="31"/>
      <c r="L393" s="26"/>
      <c r="W393" s="57"/>
    </row>
    <row r="394" spans="1:23" s="50" customFormat="1">
      <c r="A394" s="61"/>
      <c r="B394" s="61"/>
      <c r="C394" s="31"/>
      <c r="D394" s="31"/>
      <c r="E394" s="31"/>
      <c r="F394" s="31"/>
      <c r="G394" s="31"/>
      <c r="H394" s="31"/>
      <c r="L394" s="26"/>
      <c r="W394" s="57"/>
    </row>
    <row r="395" spans="1:23" s="50" customFormat="1">
      <c r="A395" s="61"/>
      <c r="B395" s="61"/>
      <c r="C395" s="31"/>
      <c r="D395" s="31"/>
      <c r="E395" s="31"/>
      <c r="F395" s="31"/>
      <c r="G395" s="31"/>
      <c r="H395" s="31"/>
      <c r="L395" s="26"/>
      <c r="W395" s="57"/>
    </row>
    <row r="396" spans="1:23" s="50" customFormat="1">
      <c r="A396" s="61"/>
      <c r="B396" s="61"/>
      <c r="C396" s="31"/>
      <c r="D396" s="31"/>
      <c r="E396" s="31"/>
      <c r="F396" s="31"/>
      <c r="G396" s="31"/>
      <c r="H396" s="31"/>
      <c r="L396" s="26"/>
      <c r="W396" s="57"/>
    </row>
    <row r="397" spans="1:23" s="50" customFormat="1">
      <c r="A397" s="61"/>
      <c r="B397" s="61"/>
      <c r="C397" s="31"/>
      <c r="D397" s="31"/>
      <c r="E397" s="31"/>
      <c r="F397" s="31"/>
      <c r="G397" s="31"/>
      <c r="H397" s="31"/>
      <c r="L397" s="26"/>
      <c r="W397" s="57"/>
    </row>
    <row r="398" spans="1:23" s="50" customFormat="1">
      <c r="A398" s="61"/>
      <c r="B398" s="61"/>
      <c r="C398" s="31"/>
      <c r="D398" s="31"/>
      <c r="E398" s="31"/>
      <c r="F398" s="31"/>
      <c r="G398" s="31"/>
      <c r="H398" s="31"/>
      <c r="L398" s="26"/>
      <c r="W398" s="57"/>
    </row>
    <row r="399" spans="1:23" s="50" customFormat="1">
      <c r="A399" s="61"/>
      <c r="B399" s="61"/>
      <c r="C399" s="31"/>
      <c r="D399" s="31"/>
      <c r="E399" s="31"/>
      <c r="F399" s="31"/>
      <c r="G399" s="31"/>
      <c r="H399" s="31"/>
      <c r="L399" s="26"/>
      <c r="W399" s="57"/>
    </row>
    <row r="400" spans="1:23" s="50" customFormat="1">
      <c r="A400" s="61"/>
      <c r="B400" s="61"/>
      <c r="C400" s="31"/>
      <c r="D400" s="31"/>
      <c r="E400" s="31"/>
      <c r="F400" s="31"/>
      <c r="G400" s="31"/>
      <c r="H400" s="31"/>
      <c r="L400" s="26"/>
      <c r="W400" s="57"/>
    </row>
    <row r="401" spans="1:23" s="50" customFormat="1">
      <c r="A401" s="61"/>
      <c r="B401" s="61"/>
      <c r="C401" s="31"/>
      <c r="D401" s="31"/>
      <c r="E401" s="31"/>
      <c r="F401" s="31"/>
      <c r="G401" s="31"/>
      <c r="H401" s="31"/>
      <c r="L401" s="26"/>
      <c r="W401" s="57"/>
    </row>
    <row r="402" spans="1:23" s="50" customFormat="1">
      <c r="A402" s="61"/>
      <c r="B402" s="61"/>
      <c r="C402" s="31"/>
      <c r="D402" s="31"/>
      <c r="E402" s="31"/>
      <c r="F402" s="31"/>
      <c r="G402" s="31"/>
      <c r="H402" s="31"/>
      <c r="L402" s="26"/>
      <c r="W402" s="57"/>
    </row>
    <row r="403" spans="1:23" s="50" customFormat="1">
      <c r="A403" s="61"/>
      <c r="B403" s="61"/>
      <c r="C403" s="31"/>
      <c r="D403" s="31"/>
      <c r="E403" s="31"/>
      <c r="F403" s="31"/>
      <c r="G403" s="31"/>
      <c r="H403" s="31"/>
      <c r="L403" s="26"/>
      <c r="W403" s="57"/>
    </row>
    <row r="404" spans="1:23" s="50" customFormat="1">
      <c r="A404" s="61"/>
      <c r="B404" s="61"/>
      <c r="C404" s="31"/>
      <c r="D404" s="31"/>
      <c r="E404" s="31"/>
      <c r="F404" s="31"/>
      <c r="G404" s="31"/>
      <c r="H404" s="31"/>
      <c r="L404" s="26"/>
      <c r="W404" s="57"/>
    </row>
    <row r="405" spans="1:23" s="50" customFormat="1">
      <c r="A405" s="61"/>
      <c r="B405" s="61"/>
      <c r="C405" s="31"/>
      <c r="D405" s="31"/>
      <c r="E405" s="31"/>
      <c r="F405" s="31"/>
      <c r="G405" s="31"/>
      <c r="H405" s="31"/>
      <c r="L405" s="26"/>
      <c r="W405" s="57"/>
    </row>
    <row r="406" spans="1:23" s="50" customFormat="1">
      <c r="A406" s="61"/>
      <c r="B406" s="61"/>
      <c r="C406" s="31"/>
      <c r="D406" s="31"/>
      <c r="E406" s="31"/>
      <c r="F406" s="31"/>
      <c r="G406" s="31"/>
      <c r="H406" s="31"/>
      <c r="L406" s="26"/>
      <c r="W406" s="57"/>
    </row>
    <row r="407" spans="1:23" s="50" customFormat="1">
      <c r="A407" s="61"/>
      <c r="B407" s="61"/>
      <c r="C407" s="31"/>
      <c r="D407" s="31"/>
      <c r="E407" s="31"/>
      <c r="F407" s="31"/>
      <c r="G407" s="31"/>
      <c r="H407" s="31"/>
      <c r="L407" s="26"/>
      <c r="W407" s="57"/>
    </row>
    <row r="408" spans="1:23" s="50" customFormat="1">
      <c r="A408" s="61"/>
      <c r="B408" s="61"/>
      <c r="C408" s="31"/>
      <c r="D408" s="31"/>
      <c r="E408" s="31"/>
      <c r="F408" s="31"/>
      <c r="G408" s="31"/>
      <c r="H408" s="31"/>
      <c r="L408" s="26"/>
      <c r="W408" s="57"/>
    </row>
    <row r="409" spans="1:23" s="50" customFormat="1">
      <c r="A409" s="61"/>
      <c r="B409" s="61"/>
      <c r="C409" s="31"/>
      <c r="D409" s="31"/>
      <c r="E409" s="31"/>
      <c r="F409" s="31"/>
      <c r="G409" s="31"/>
      <c r="H409" s="31"/>
      <c r="L409" s="26"/>
      <c r="W409" s="57"/>
    </row>
    <row r="410" spans="1:23" s="50" customFormat="1">
      <c r="A410" s="61"/>
      <c r="B410" s="61"/>
      <c r="C410" s="31"/>
      <c r="D410" s="31"/>
      <c r="E410" s="31"/>
      <c r="F410" s="31"/>
      <c r="G410" s="31"/>
      <c r="H410" s="31"/>
      <c r="L410" s="26"/>
      <c r="W410" s="57"/>
    </row>
    <row r="411" spans="1:23" s="50" customFormat="1">
      <c r="A411" s="61"/>
      <c r="B411" s="61"/>
      <c r="C411" s="31"/>
      <c r="D411" s="31"/>
      <c r="E411" s="31"/>
      <c r="F411" s="31"/>
      <c r="G411" s="31"/>
      <c r="H411" s="31"/>
      <c r="L411" s="26"/>
      <c r="W411" s="57"/>
    </row>
    <row r="412" spans="1:23" s="50" customFormat="1">
      <c r="A412" s="61"/>
      <c r="B412" s="61"/>
      <c r="C412" s="31"/>
      <c r="D412" s="31"/>
      <c r="E412" s="31"/>
      <c r="F412" s="31"/>
      <c r="G412" s="31"/>
      <c r="H412" s="31"/>
      <c r="L412" s="26"/>
      <c r="W412" s="57"/>
    </row>
    <row r="413" spans="1:23" s="50" customFormat="1">
      <c r="A413" s="61"/>
      <c r="B413" s="61"/>
      <c r="C413" s="31"/>
      <c r="D413" s="31"/>
      <c r="E413" s="31"/>
      <c r="F413" s="31"/>
      <c r="G413" s="31"/>
      <c r="H413" s="31"/>
      <c r="L413" s="26"/>
      <c r="W413" s="57"/>
    </row>
    <row r="414" spans="1:23" s="50" customFormat="1">
      <c r="A414" s="61"/>
      <c r="B414" s="61"/>
      <c r="C414" s="31"/>
      <c r="D414" s="31"/>
      <c r="E414" s="31"/>
      <c r="F414" s="31"/>
      <c r="G414" s="31"/>
      <c r="H414" s="31"/>
      <c r="L414" s="26"/>
      <c r="W414" s="57"/>
    </row>
    <row r="415" spans="1:23" s="50" customFormat="1">
      <c r="A415" s="61"/>
      <c r="B415" s="61"/>
      <c r="C415" s="31"/>
      <c r="D415" s="31"/>
      <c r="E415" s="31"/>
      <c r="F415" s="31"/>
      <c r="G415" s="31"/>
      <c r="H415" s="31"/>
      <c r="L415" s="26"/>
      <c r="W415" s="57"/>
    </row>
    <row r="416" spans="1:23" s="50" customFormat="1">
      <c r="A416" s="61"/>
      <c r="B416" s="61"/>
      <c r="C416" s="31"/>
      <c r="D416" s="31"/>
      <c r="E416" s="31"/>
      <c r="F416" s="31"/>
      <c r="G416" s="31"/>
      <c r="H416" s="31"/>
      <c r="L416" s="26"/>
      <c r="W416" s="57"/>
    </row>
    <row r="417" spans="1:23" s="50" customFormat="1">
      <c r="A417" s="61"/>
      <c r="B417" s="61"/>
      <c r="C417" s="31"/>
      <c r="D417" s="31"/>
      <c r="E417" s="31"/>
      <c r="F417" s="31"/>
      <c r="G417" s="31"/>
      <c r="H417" s="31"/>
      <c r="L417" s="26"/>
      <c r="W417" s="57"/>
    </row>
    <row r="418" spans="1:23" s="50" customFormat="1">
      <c r="A418" s="61"/>
      <c r="B418" s="61"/>
      <c r="C418" s="31"/>
      <c r="D418" s="31"/>
      <c r="E418" s="31"/>
      <c r="F418" s="31"/>
      <c r="G418" s="31"/>
      <c r="H418" s="31"/>
      <c r="L418" s="26"/>
      <c r="W418" s="57"/>
    </row>
    <row r="419" spans="1:23" s="50" customFormat="1">
      <c r="A419" s="61"/>
      <c r="B419" s="61"/>
      <c r="C419" s="31"/>
      <c r="D419" s="31"/>
      <c r="E419" s="31"/>
      <c r="F419" s="31"/>
      <c r="G419" s="31"/>
      <c r="H419" s="31"/>
      <c r="L419" s="26"/>
      <c r="W419" s="57"/>
    </row>
    <row r="420" spans="1:23" s="50" customFormat="1">
      <c r="A420" s="61"/>
      <c r="B420" s="61"/>
      <c r="C420" s="31"/>
      <c r="D420" s="31"/>
      <c r="E420" s="31"/>
      <c r="F420" s="31"/>
      <c r="G420" s="31"/>
      <c r="H420" s="31"/>
      <c r="L420" s="26"/>
      <c r="W420" s="57"/>
    </row>
    <row r="421" spans="1:23" s="50" customFormat="1">
      <c r="A421" s="61"/>
      <c r="B421" s="61"/>
      <c r="C421" s="31"/>
      <c r="D421" s="31"/>
      <c r="E421" s="31"/>
      <c r="F421" s="31"/>
      <c r="G421" s="31"/>
      <c r="H421" s="31"/>
      <c r="L421" s="26"/>
      <c r="W421" s="57"/>
    </row>
    <row r="422" spans="1:23" s="50" customFormat="1">
      <c r="A422" s="61"/>
      <c r="B422" s="61"/>
      <c r="C422" s="31"/>
      <c r="D422" s="31"/>
      <c r="E422" s="31"/>
      <c r="F422" s="31"/>
      <c r="G422" s="31"/>
      <c r="H422" s="31"/>
      <c r="L422" s="26"/>
      <c r="W422" s="57"/>
    </row>
    <row r="423" spans="1:23" s="50" customFormat="1">
      <c r="A423" s="61"/>
      <c r="B423" s="61"/>
      <c r="C423" s="31"/>
      <c r="D423" s="31"/>
      <c r="E423" s="31"/>
      <c r="F423" s="31"/>
      <c r="G423" s="31"/>
      <c r="H423" s="31"/>
      <c r="L423" s="26"/>
      <c r="W423" s="57"/>
    </row>
    <row r="424" spans="1:23" s="50" customFormat="1">
      <c r="A424" s="61"/>
      <c r="B424" s="61"/>
      <c r="C424" s="31"/>
      <c r="D424" s="31"/>
      <c r="E424" s="31"/>
      <c r="F424" s="31"/>
      <c r="G424" s="31"/>
      <c r="H424" s="31"/>
      <c r="L424" s="26"/>
      <c r="W424" s="57"/>
    </row>
    <row r="425" spans="1:23" s="50" customFormat="1">
      <c r="A425" s="61"/>
      <c r="B425" s="61"/>
      <c r="C425" s="31"/>
      <c r="D425" s="31"/>
      <c r="E425" s="31"/>
      <c r="F425" s="31"/>
      <c r="G425" s="31"/>
      <c r="H425" s="31"/>
      <c r="L425" s="26"/>
      <c r="W425" s="57"/>
    </row>
    <row r="426" spans="1:23" s="50" customFormat="1">
      <c r="A426" s="61"/>
      <c r="B426" s="61"/>
      <c r="C426" s="31"/>
      <c r="D426" s="31"/>
      <c r="E426" s="31"/>
      <c r="F426" s="31"/>
      <c r="G426" s="31"/>
      <c r="H426" s="31"/>
      <c r="L426" s="26"/>
      <c r="W426" s="57"/>
    </row>
    <row r="427" spans="1:23" s="50" customFormat="1">
      <c r="A427" s="61"/>
      <c r="B427" s="61"/>
      <c r="C427" s="31"/>
      <c r="D427" s="31"/>
      <c r="E427" s="31"/>
      <c r="F427" s="31"/>
      <c r="G427" s="31"/>
      <c r="H427" s="31"/>
      <c r="L427" s="26"/>
      <c r="W427" s="57"/>
    </row>
    <row r="428" spans="1:23" s="50" customFormat="1">
      <c r="A428" s="61"/>
      <c r="B428" s="61"/>
      <c r="C428" s="31"/>
      <c r="D428" s="31"/>
      <c r="E428" s="31"/>
      <c r="F428" s="31"/>
      <c r="G428" s="31"/>
      <c r="H428" s="31"/>
      <c r="L428" s="26"/>
      <c r="W428" s="57"/>
    </row>
    <row r="429" spans="1:23" s="50" customFormat="1">
      <c r="A429" s="61"/>
      <c r="B429" s="61"/>
      <c r="C429" s="31"/>
      <c r="D429" s="31"/>
      <c r="E429" s="31"/>
      <c r="F429" s="31"/>
      <c r="G429" s="31"/>
      <c r="H429" s="31"/>
      <c r="L429" s="26"/>
      <c r="W429" s="57"/>
    </row>
    <row r="430" spans="1:23" s="50" customFormat="1">
      <c r="A430" s="61"/>
      <c r="B430" s="61"/>
      <c r="C430" s="31"/>
      <c r="D430" s="31"/>
      <c r="E430" s="31"/>
      <c r="F430" s="31"/>
      <c r="G430" s="31"/>
      <c r="H430" s="31"/>
      <c r="L430" s="26"/>
      <c r="W430" s="57"/>
    </row>
    <row r="431" spans="1:23" s="50" customFormat="1">
      <c r="A431" s="61"/>
      <c r="B431" s="61"/>
      <c r="C431" s="31"/>
      <c r="D431" s="31"/>
      <c r="E431" s="31"/>
      <c r="F431" s="31"/>
      <c r="G431" s="31"/>
      <c r="H431" s="31"/>
      <c r="L431" s="26"/>
      <c r="W431" s="57"/>
    </row>
    <row r="432" spans="1:23" s="50" customFormat="1">
      <c r="A432" s="61"/>
      <c r="B432" s="61"/>
      <c r="C432" s="31"/>
      <c r="D432" s="31"/>
      <c r="E432" s="31"/>
      <c r="F432" s="31"/>
      <c r="G432" s="31"/>
      <c r="H432" s="31"/>
      <c r="L432" s="26"/>
      <c r="W432" s="57"/>
    </row>
    <row r="433" spans="1:23" s="50" customFormat="1">
      <c r="A433" s="61"/>
      <c r="B433" s="61"/>
      <c r="C433" s="31"/>
      <c r="D433" s="31"/>
      <c r="E433" s="31"/>
      <c r="F433" s="31"/>
      <c r="G433" s="31"/>
      <c r="H433" s="31"/>
      <c r="L433" s="26"/>
      <c r="W433" s="57"/>
    </row>
    <row r="434" spans="1:23" s="50" customFormat="1">
      <c r="A434" s="61"/>
      <c r="B434" s="61"/>
      <c r="C434" s="31"/>
      <c r="D434" s="31"/>
      <c r="E434" s="31"/>
      <c r="F434" s="31"/>
      <c r="G434" s="31"/>
      <c r="H434" s="31"/>
      <c r="L434" s="26"/>
      <c r="W434" s="57"/>
    </row>
    <row r="435" spans="1:23" s="50" customFormat="1">
      <c r="A435" s="61"/>
      <c r="B435" s="61"/>
      <c r="C435" s="31"/>
      <c r="D435" s="31"/>
      <c r="E435" s="31"/>
      <c r="F435" s="31"/>
      <c r="G435" s="31"/>
      <c r="H435" s="31"/>
      <c r="L435" s="26"/>
      <c r="W435" s="57"/>
    </row>
    <row r="436" spans="1:23" s="50" customFormat="1">
      <c r="A436" s="61"/>
      <c r="B436" s="61"/>
      <c r="C436" s="31"/>
      <c r="D436" s="31"/>
      <c r="E436" s="31"/>
      <c r="F436" s="31"/>
      <c r="G436" s="31"/>
      <c r="H436" s="31"/>
      <c r="L436" s="26"/>
      <c r="W436" s="57"/>
    </row>
    <row r="437" spans="1:23" s="50" customFormat="1">
      <c r="A437" s="61"/>
      <c r="B437" s="61"/>
      <c r="C437" s="31"/>
      <c r="D437" s="31"/>
      <c r="E437" s="31"/>
      <c r="F437" s="31"/>
      <c r="G437" s="31"/>
      <c r="H437" s="31"/>
      <c r="L437" s="26"/>
      <c r="W437" s="57"/>
    </row>
    <row r="438" spans="1:23" s="50" customFormat="1">
      <c r="A438" s="61"/>
      <c r="B438" s="61"/>
      <c r="C438" s="31"/>
      <c r="D438" s="31"/>
      <c r="E438" s="31"/>
      <c r="F438" s="31"/>
      <c r="G438" s="31"/>
      <c r="H438" s="31"/>
      <c r="L438" s="26"/>
      <c r="W438" s="57"/>
    </row>
    <row r="439" spans="1:23" s="50" customFormat="1">
      <c r="A439" s="61"/>
      <c r="B439" s="61"/>
      <c r="C439" s="31"/>
      <c r="D439" s="31"/>
      <c r="E439" s="31"/>
      <c r="F439" s="31"/>
      <c r="G439" s="31"/>
      <c r="H439" s="31"/>
      <c r="L439" s="26"/>
      <c r="W439" s="57"/>
    </row>
    <row r="440" spans="1:23" s="50" customFormat="1">
      <c r="A440" s="61"/>
      <c r="B440" s="61"/>
      <c r="C440" s="31"/>
      <c r="D440" s="31"/>
      <c r="E440" s="31"/>
      <c r="F440" s="31"/>
      <c r="G440" s="31"/>
      <c r="H440" s="31"/>
      <c r="L440" s="26"/>
      <c r="W440" s="57"/>
    </row>
    <row r="441" spans="1:23" s="50" customFormat="1">
      <c r="A441" s="61"/>
      <c r="B441" s="61"/>
      <c r="C441" s="31"/>
      <c r="D441" s="31"/>
      <c r="E441" s="31"/>
      <c r="F441" s="31"/>
      <c r="G441" s="31"/>
      <c r="H441" s="31"/>
      <c r="L441" s="26"/>
      <c r="W441" s="57"/>
    </row>
    <row r="442" spans="1:23" s="50" customFormat="1">
      <c r="A442" s="61"/>
      <c r="B442" s="61"/>
      <c r="C442" s="31"/>
      <c r="D442" s="31"/>
      <c r="E442" s="31"/>
      <c r="F442" s="31"/>
      <c r="G442" s="31"/>
      <c r="H442" s="31"/>
      <c r="L442" s="26"/>
      <c r="W442" s="57"/>
    </row>
    <row r="443" spans="1:23" s="50" customFormat="1">
      <c r="A443" s="61"/>
      <c r="B443" s="61"/>
      <c r="C443" s="31"/>
      <c r="D443" s="31"/>
      <c r="E443" s="31"/>
      <c r="F443" s="31"/>
      <c r="G443" s="31"/>
      <c r="H443" s="31"/>
      <c r="L443" s="26"/>
      <c r="W443" s="57"/>
    </row>
    <row r="444" spans="1:23" s="50" customFormat="1">
      <c r="A444" s="61"/>
      <c r="B444" s="61"/>
      <c r="C444" s="31"/>
      <c r="D444" s="31"/>
      <c r="E444" s="31"/>
      <c r="F444" s="31"/>
      <c r="G444" s="31"/>
      <c r="H444" s="31"/>
      <c r="L444" s="26"/>
      <c r="W444" s="57"/>
    </row>
    <row r="445" spans="1:23" s="50" customFormat="1">
      <c r="A445" s="61"/>
      <c r="B445" s="61"/>
      <c r="C445" s="31"/>
      <c r="D445" s="31"/>
      <c r="E445" s="31"/>
      <c r="F445" s="31"/>
      <c r="G445" s="31"/>
      <c r="H445" s="31"/>
      <c r="L445" s="26"/>
      <c r="W445" s="57"/>
    </row>
    <row r="446" spans="1:23" s="50" customFormat="1">
      <c r="A446" s="61"/>
      <c r="B446" s="61"/>
      <c r="C446" s="31"/>
      <c r="D446" s="31"/>
      <c r="E446" s="31"/>
      <c r="F446" s="31"/>
      <c r="G446" s="31"/>
      <c r="H446" s="31"/>
      <c r="L446" s="26"/>
      <c r="W446" s="57"/>
    </row>
    <row r="447" spans="1:23" s="50" customFormat="1">
      <c r="A447" s="61"/>
      <c r="B447" s="61"/>
      <c r="C447" s="31"/>
      <c r="D447" s="31"/>
      <c r="E447" s="31"/>
      <c r="F447" s="31"/>
      <c r="G447" s="31"/>
      <c r="H447" s="31"/>
      <c r="L447" s="26"/>
      <c r="W447" s="57"/>
    </row>
    <row r="448" spans="1:23" s="50" customFormat="1">
      <c r="A448" s="61"/>
      <c r="B448" s="61"/>
      <c r="C448" s="31"/>
      <c r="D448" s="31"/>
      <c r="E448" s="31"/>
      <c r="F448" s="31"/>
      <c r="G448" s="31"/>
      <c r="H448" s="31"/>
      <c r="L448" s="26"/>
      <c r="W448" s="57"/>
    </row>
    <row r="449" spans="1:23" s="50" customFormat="1">
      <c r="A449" s="61"/>
      <c r="B449" s="61"/>
      <c r="C449" s="31"/>
      <c r="D449" s="31"/>
      <c r="E449" s="31"/>
      <c r="F449" s="31"/>
      <c r="G449" s="31"/>
      <c r="H449" s="31"/>
      <c r="L449" s="26"/>
      <c r="W449" s="57"/>
    </row>
    <row r="450" spans="1:23" s="50" customFormat="1">
      <c r="A450" s="61"/>
      <c r="B450" s="61"/>
      <c r="C450" s="31"/>
      <c r="D450" s="31"/>
      <c r="E450" s="31"/>
      <c r="F450" s="31"/>
      <c r="G450" s="31"/>
      <c r="H450" s="31"/>
      <c r="L450" s="26"/>
      <c r="W450" s="57"/>
    </row>
    <row r="451" spans="1:23" s="50" customFormat="1">
      <c r="A451" s="61"/>
      <c r="B451" s="61"/>
      <c r="C451" s="31"/>
      <c r="D451" s="31"/>
      <c r="E451" s="31"/>
      <c r="F451" s="31"/>
      <c r="G451" s="31"/>
      <c r="H451" s="31"/>
      <c r="L451" s="26"/>
      <c r="W451" s="57"/>
    </row>
    <row r="452" spans="1:23" s="50" customFormat="1">
      <c r="A452" s="61"/>
      <c r="B452" s="61"/>
      <c r="C452" s="31"/>
      <c r="D452" s="31"/>
      <c r="E452" s="31"/>
      <c r="F452" s="31"/>
      <c r="G452" s="31"/>
      <c r="H452" s="31"/>
      <c r="L452" s="26"/>
      <c r="W452" s="57"/>
    </row>
    <row r="453" spans="1:23" s="50" customFormat="1">
      <c r="A453" s="61"/>
      <c r="B453" s="61"/>
      <c r="C453" s="31"/>
      <c r="D453" s="31"/>
      <c r="E453" s="31"/>
      <c r="F453" s="31"/>
      <c r="G453" s="31"/>
      <c r="H453" s="31"/>
      <c r="L453" s="26"/>
      <c r="W453" s="57"/>
    </row>
    <row r="454" spans="1:23" s="50" customFormat="1">
      <c r="A454" s="61"/>
      <c r="B454" s="61"/>
      <c r="C454" s="31"/>
      <c r="D454" s="31"/>
      <c r="E454" s="31"/>
      <c r="F454" s="31"/>
      <c r="G454" s="31"/>
      <c r="H454" s="31"/>
      <c r="L454" s="26"/>
      <c r="W454" s="57"/>
    </row>
    <row r="455" spans="1:23" s="50" customFormat="1">
      <c r="A455" s="61"/>
      <c r="B455" s="61"/>
      <c r="C455" s="31"/>
      <c r="D455" s="31"/>
      <c r="E455" s="31"/>
      <c r="F455" s="31"/>
      <c r="G455" s="31"/>
      <c r="H455" s="31"/>
      <c r="L455" s="26"/>
      <c r="W455" s="57"/>
    </row>
    <row r="456" spans="1:23" s="50" customFormat="1">
      <c r="A456" s="61"/>
      <c r="B456" s="61"/>
      <c r="C456" s="31"/>
      <c r="D456" s="31"/>
      <c r="E456" s="31"/>
      <c r="F456" s="31"/>
      <c r="G456" s="31"/>
      <c r="H456" s="31"/>
      <c r="L456" s="26"/>
      <c r="W456" s="57"/>
    </row>
    <row r="457" spans="1:23" s="50" customFormat="1">
      <c r="A457" s="61"/>
      <c r="B457" s="61"/>
      <c r="C457" s="31"/>
      <c r="D457" s="31"/>
      <c r="E457" s="31"/>
      <c r="F457" s="31"/>
      <c r="G457" s="31"/>
      <c r="H457" s="31"/>
      <c r="L457" s="26"/>
      <c r="W457" s="57"/>
    </row>
    <row r="458" spans="1:23" s="50" customFormat="1">
      <c r="A458" s="61"/>
      <c r="B458" s="61"/>
      <c r="C458" s="31"/>
      <c r="D458" s="31"/>
      <c r="E458" s="31"/>
      <c r="F458" s="31"/>
      <c r="G458" s="31"/>
      <c r="H458" s="31"/>
      <c r="L458" s="26"/>
      <c r="W458" s="57"/>
    </row>
    <row r="459" spans="1:23" s="50" customFormat="1">
      <c r="A459" s="61"/>
      <c r="B459" s="61"/>
      <c r="C459" s="31"/>
      <c r="D459" s="31"/>
      <c r="E459" s="31"/>
      <c r="F459" s="31"/>
      <c r="G459" s="31"/>
      <c r="H459" s="31"/>
      <c r="L459" s="26"/>
      <c r="W459" s="57"/>
    </row>
    <row r="460" spans="1:23" s="50" customFormat="1">
      <c r="A460" s="61"/>
      <c r="B460" s="61"/>
      <c r="C460" s="31"/>
      <c r="D460" s="31"/>
      <c r="E460" s="31"/>
      <c r="F460" s="31"/>
      <c r="G460" s="31"/>
      <c r="H460" s="31"/>
      <c r="L460" s="26"/>
      <c r="W460" s="57"/>
    </row>
    <row r="461" spans="1:23" s="50" customFormat="1">
      <c r="A461" s="61"/>
      <c r="B461" s="61"/>
      <c r="C461" s="31"/>
      <c r="D461" s="31"/>
      <c r="E461" s="31"/>
      <c r="F461" s="31"/>
      <c r="G461" s="31"/>
      <c r="H461" s="31"/>
      <c r="L461" s="26"/>
      <c r="W461" s="57"/>
    </row>
    <row r="462" spans="1:23" s="50" customFormat="1">
      <c r="A462" s="61"/>
      <c r="B462" s="61"/>
      <c r="C462" s="31"/>
      <c r="D462" s="31"/>
      <c r="E462" s="31"/>
      <c r="F462" s="31"/>
      <c r="G462" s="31"/>
      <c r="H462" s="31"/>
      <c r="L462" s="26"/>
      <c r="W462" s="57"/>
    </row>
    <row r="463" spans="1:23" s="50" customFormat="1">
      <c r="A463" s="61"/>
      <c r="B463" s="61"/>
      <c r="C463" s="31"/>
      <c r="D463" s="31"/>
      <c r="E463" s="31"/>
      <c r="F463" s="31"/>
      <c r="G463" s="31"/>
      <c r="H463" s="31"/>
      <c r="L463" s="26"/>
      <c r="W463" s="57"/>
    </row>
    <row r="464" spans="1:23" s="50" customFormat="1">
      <c r="A464" s="61"/>
      <c r="B464" s="61"/>
      <c r="C464" s="31"/>
      <c r="D464" s="31"/>
      <c r="E464" s="31"/>
      <c r="F464" s="31"/>
      <c r="G464" s="31"/>
      <c r="H464" s="31"/>
      <c r="L464" s="26"/>
      <c r="W464" s="57"/>
    </row>
    <row r="465" spans="1:23" s="50" customFormat="1">
      <c r="A465" s="61"/>
      <c r="B465" s="61"/>
      <c r="C465" s="31"/>
      <c r="D465" s="31"/>
      <c r="E465" s="31"/>
      <c r="F465" s="31"/>
      <c r="G465" s="31"/>
      <c r="H465" s="31"/>
      <c r="L465" s="26"/>
      <c r="W465" s="57"/>
    </row>
    <row r="466" spans="1:23" s="50" customFormat="1">
      <c r="A466" s="61"/>
      <c r="B466" s="61"/>
      <c r="C466" s="31"/>
      <c r="D466" s="31"/>
      <c r="E466" s="31"/>
      <c r="F466" s="31"/>
      <c r="G466" s="31"/>
      <c r="H466" s="31"/>
      <c r="L466" s="26"/>
      <c r="W466" s="57"/>
    </row>
    <row r="467" spans="1:23" s="50" customFormat="1">
      <c r="A467" s="61"/>
      <c r="B467" s="61"/>
      <c r="C467" s="31"/>
      <c r="D467" s="31"/>
      <c r="E467" s="31"/>
      <c r="F467" s="31"/>
      <c r="G467" s="31"/>
      <c r="H467" s="31"/>
      <c r="L467" s="26"/>
      <c r="W467" s="57"/>
    </row>
    <row r="468" spans="1:23" s="50" customFormat="1">
      <c r="A468" s="61"/>
      <c r="B468" s="61"/>
      <c r="C468" s="31"/>
      <c r="D468" s="31"/>
      <c r="E468" s="31"/>
      <c r="F468" s="31"/>
      <c r="G468" s="31"/>
      <c r="H468" s="31"/>
      <c r="L468" s="26"/>
      <c r="W468" s="57"/>
    </row>
    <row r="469" spans="1:23" s="50" customFormat="1">
      <c r="A469" s="61"/>
      <c r="B469" s="61"/>
      <c r="C469" s="31"/>
      <c r="D469" s="31"/>
      <c r="E469" s="31"/>
      <c r="F469" s="31"/>
      <c r="G469" s="31"/>
      <c r="H469" s="31"/>
      <c r="L469" s="26"/>
      <c r="W469" s="57"/>
    </row>
    <row r="470" spans="1:23" s="50" customFormat="1">
      <c r="A470" s="61"/>
      <c r="B470" s="61"/>
      <c r="C470" s="31"/>
      <c r="D470" s="31"/>
      <c r="E470" s="31"/>
      <c r="F470" s="31"/>
      <c r="G470" s="31"/>
      <c r="H470" s="31"/>
      <c r="L470" s="26"/>
      <c r="W470" s="57"/>
    </row>
    <row r="471" spans="1:23" s="50" customFormat="1">
      <c r="A471" s="61"/>
      <c r="B471" s="61"/>
      <c r="C471" s="31"/>
      <c r="D471" s="31"/>
      <c r="E471" s="31"/>
      <c r="F471" s="31"/>
      <c r="G471" s="31"/>
      <c r="H471" s="31"/>
      <c r="L471" s="26"/>
      <c r="W471" s="57"/>
    </row>
    <row r="472" spans="1:23" s="50" customFormat="1">
      <c r="A472" s="61"/>
      <c r="B472" s="61"/>
      <c r="C472" s="31"/>
      <c r="D472" s="31"/>
      <c r="E472" s="31"/>
      <c r="F472" s="31"/>
      <c r="G472" s="31"/>
      <c r="H472" s="31"/>
      <c r="L472" s="26"/>
      <c r="W472" s="57"/>
    </row>
    <row r="473" spans="1:23" s="50" customFormat="1">
      <c r="A473" s="61"/>
      <c r="B473" s="61"/>
      <c r="C473" s="31"/>
      <c r="D473" s="31"/>
      <c r="E473" s="31"/>
      <c r="F473" s="31"/>
      <c r="G473" s="31"/>
      <c r="H473" s="31"/>
      <c r="L473" s="26"/>
      <c r="W473" s="57"/>
    </row>
    <row r="474" spans="1:23" s="50" customFormat="1">
      <c r="A474" s="61"/>
      <c r="B474" s="61"/>
      <c r="C474" s="31"/>
      <c r="D474" s="31"/>
      <c r="E474" s="31"/>
      <c r="F474" s="31"/>
      <c r="G474" s="31"/>
      <c r="H474" s="31"/>
      <c r="L474" s="26"/>
      <c r="W474" s="57"/>
    </row>
    <row r="475" spans="1:23" s="50" customFormat="1">
      <c r="A475" s="61"/>
      <c r="B475" s="61"/>
      <c r="C475" s="31"/>
      <c r="D475" s="31"/>
      <c r="E475" s="31"/>
      <c r="F475" s="31"/>
      <c r="G475" s="31"/>
      <c r="H475" s="31"/>
      <c r="L475" s="26"/>
      <c r="W475" s="57"/>
    </row>
    <row r="476" spans="1:23" s="50" customFormat="1">
      <c r="A476" s="61"/>
      <c r="B476" s="61"/>
      <c r="C476" s="31"/>
      <c r="D476" s="31"/>
      <c r="E476" s="31"/>
      <c r="F476" s="31"/>
      <c r="G476" s="31"/>
      <c r="H476" s="31"/>
      <c r="L476" s="26"/>
      <c r="W476" s="57"/>
    </row>
    <row r="477" spans="1:23" s="50" customFormat="1">
      <c r="A477" s="61"/>
      <c r="B477" s="61"/>
      <c r="C477" s="31"/>
      <c r="D477" s="31"/>
      <c r="E477" s="31"/>
      <c r="F477" s="31"/>
      <c r="G477" s="31"/>
      <c r="H477" s="31"/>
      <c r="L477" s="26"/>
      <c r="W477" s="57"/>
    </row>
    <row r="478" spans="1:23" s="50" customFormat="1">
      <c r="A478" s="61"/>
      <c r="B478" s="61"/>
      <c r="C478" s="31"/>
      <c r="D478" s="31"/>
      <c r="E478" s="31"/>
      <c r="F478" s="31"/>
      <c r="G478" s="31"/>
      <c r="H478" s="31"/>
      <c r="L478" s="26"/>
      <c r="W478" s="57"/>
    </row>
    <row r="479" spans="1:23" s="50" customFormat="1">
      <c r="A479" s="61"/>
      <c r="B479" s="61"/>
      <c r="C479" s="31"/>
      <c r="D479" s="31"/>
      <c r="E479" s="31"/>
      <c r="F479" s="31"/>
      <c r="G479" s="31"/>
      <c r="H479" s="31"/>
      <c r="L479" s="26"/>
      <c r="W479" s="57"/>
    </row>
    <row r="480" spans="1:23" s="50" customFormat="1">
      <c r="A480" s="61"/>
      <c r="B480" s="61"/>
      <c r="C480" s="31"/>
      <c r="D480" s="31"/>
      <c r="E480" s="31"/>
      <c r="F480" s="31"/>
      <c r="G480" s="31"/>
      <c r="H480" s="31"/>
      <c r="L480" s="26"/>
      <c r="W480" s="57"/>
    </row>
    <row r="481" spans="1:23" s="50" customFormat="1">
      <c r="A481" s="61"/>
      <c r="B481" s="61"/>
      <c r="C481" s="31"/>
      <c r="D481" s="31"/>
      <c r="E481" s="31"/>
      <c r="F481" s="31"/>
      <c r="G481" s="31"/>
      <c r="H481" s="31"/>
      <c r="L481" s="26"/>
      <c r="W481" s="57"/>
    </row>
    <row r="482" spans="1:23" s="50" customFormat="1">
      <c r="A482" s="61"/>
      <c r="B482" s="61"/>
      <c r="C482" s="31"/>
      <c r="D482" s="31"/>
      <c r="E482" s="31"/>
      <c r="F482" s="31"/>
      <c r="G482" s="31"/>
      <c r="H482" s="31"/>
      <c r="L482" s="26"/>
      <c r="W482" s="57"/>
    </row>
    <row r="483" spans="1:23" s="50" customFormat="1">
      <c r="A483" s="61"/>
      <c r="B483" s="61"/>
      <c r="C483" s="31"/>
      <c r="D483" s="31"/>
      <c r="E483" s="31"/>
      <c r="F483" s="31"/>
      <c r="G483" s="31"/>
      <c r="H483" s="31"/>
      <c r="L483" s="26"/>
      <c r="W483" s="57"/>
    </row>
    <row r="484" spans="1:23" s="50" customFormat="1">
      <c r="A484" s="61"/>
      <c r="B484" s="61"/>
      <c r="C484" s="31"/>
      <c r="D484" s="31"/>
      <c r="E484" s="31"/>
      <c r="F484" s="31"/>
      <c r="G484" s="31"/>
      <c r="H484" s="31"/>
      <c r="L484" s="26"/>
      <c r="W484" s="57"/>
    </row>
    <row r="485" spans="1:23" s="50" customFormat="1">
      <c r="A485" s="61"/>
      <c r="B485" s="61"/>
      <c r="C485" s="31"/>
      <c r="D485" s="31"/>
      <c r="E485" s="31"/>
      <c r="F485" s="31"/>
      <c r="G485" s="31"/>
      <c r="H485" s="31"/>
      <c r="L485" s="26"/>
      <c r="W485" s="57"/>
    </row>
    <row r="486" spans="1:23" s="50" customFormat="1">
      <c r="A486" s="61"/>
      <c r="B486" s="61"/>
      <c r="C486" s="31"/>
      <c r="D486" s="31"/>
      <c r="E486" s="31"/>
      <c r="F486" s="31"/>
      <c r="G486" s="31"/>
      <c r="H486" s="31"/>
      <c r="L486" s="26"/>
      <c r="W486" s="57"/>
    </row>
    <row r="487" spans="1:23" s="50" customFormat="1">
      <c r="A487" s="61"/>
      <c r="B487" s="61"/>
      <c r="C487" s="31"/>
      <c r="D487" s="31"/>
      <c r="E487" s="31"/>
      <c r="F487" s="31"/>
      <c r="G487" s="31"/>
      <c r="H487" s="31"/>
      <c r="L487" s="26"/>
      <c r="W487" s="57"/>
    </row>
    <row r="488" spans="1:23" s="50" customFormat="1">
      <c r="A488" s="61"/>
      <c r="B488" s="61"/>
      <c r="C488" s="31"/>
      <c r="D488" s="31"/>
      <c r="E488" s="31"/>
      <c r="F488" s="31"/>
      <c r="G488" s="31"/>
      <c r="H488" s="31"/>
      <c r="L488" s="26"/>
      <c r="W488" s="57"/>
    </row>
    <row r="489" spans="1:23" s="50" customFormat="1">
      <c r="A489" s="61"/>
      <c r="B489" s="61"/>
      <c r="C489" s="31"/>
      <c r="D489" s="31"/>
      <c r="E489" s="31"/>
      <c r="F489" s="31"/>
      <c r="G489" s="31"/>
      <c r="H489" s="31"/>
      <c r="L489" s="26"/>
      <c r="W489" s="57"/>
    </row>
    <row r="490" spans="1:23" s="50" customFormat="1">
      <c r="A490" s="61"/>
      <c r="B490" s="61"/>
      <c r="C490" s="31"/>
      <c r="D490" s="31"/>
      <c r="E490" s="31"/>
      <c r="F490" s="31"/>
      <c r="G490" s="31"/>
      <c r="H490" s="31"/>
      <c r="L490" s="26"/>
      <c r="W490" s="57"/>
    </row>
    <row r="491" spans="1:23" s="50" customFormat="1">
      <c r="A491" s="61"/>
      <c r="B491" s="61"/>
      <c r="C491" s="31"/>
      <c r="D491" s="31"/>
      <c r="E491" s="31"/>
      <c r="F491" s="31"/>
      <c r="G491" s="31"/>
      <c r="H491" s="31"/>
      <c r="L491" s="26"/>
      <c r="W491" s="57"/>
    </row>
    <row r="492" spans="1:23" s="50" customFormat="1">
      <c r="A492" s="61"/>
      <c r="B492" s="61"/>
      <c r="C492" s="31"/>
      <c r="D492" s="31"/>
      <c r="E492" s="31"/>
      <c r="F492" s="31"/>
      <c r="G492" s="31"/>
      <c r="H492" s="31"/>
      <c r="L492" s="26"/>
      <c r="W492" s="57"/>
    </row>
    <row r="493" spans="1:23" s="50" customFormat="1">
      <c r="A493" s="61"/>
      <c r="B493" s="61"/>
      <c r="C493" s="31"/>
      <c r="D493" s="31"/>
      <c r="E493" s="31"/>
      <c r="F493" s="31"/>
      <c r="G493" s="31"/>
      <c r="H493" s="31"/>
      <c r="L493" s="26"/>
      <c r="W493" s="57"/>
    </row>
    <row r="494" spans="1:23" s="50" customFormat="1">
      <c r="A494" s="61"/>
      <c r="B494" s="61"/>
      <c r="C494" s="31"/>
      <c r="D494" s="31"/>
      <c r="E494" s="31"/>
      <c r="F494" s="31"/>
      <c r="G494" s="31"/>
      <c r="H494" s="31"/>
      <c r="L494" s="26"/>
      <c r="W494" s="57"/>
    </row>
    <row r="495" spans="1:23" s="50" customFormat="1">
      <c r="A495" s="61"/>
      <c r="B495" s="61"/>
      <c r="C495" s="31"/>
      <c r="D495" s="31"/>
      <c r="E495" s="31"/>
      <c r="F495" s="31"/>
      <c r="G495" s="31"/>
      <c r="H495" s="31"/>
      <c r="L495" s="26"/>
      <c r="W495" s="57"/>
    </row>
    <row r="496" spans="1:23" s="50" customFormat="1">
      <c r="A496" s="61"/>
      <c r="B496" s="61"/>
      <c r="C496" s="31"/>
      <c r="D496" s="31"/>
      <c r="E496" s="31"/>
      <c r="F496" s="31"/>
      <c r="G496" s="31"/>
      <c r="H496" s="31"/>
      <c r="L496" s="26"/>
      <c r="W496" s="57"/>
    </row>
    <row r="497" spans="1:23" s="50" customFormat="1">
      <c r="A497" s="61"/>
      <c r="B497" s="61"/>
      <c r="C497" s="31"/>
      <c r="D497" s="31"/>
      <c r="E497" s="31"/>
      <c r="F497" s="31"/>
      <c r="G497" s="31"/>
      <c r="H497" s="31"/>
      <c r="L497" s="26"/>
      <c r="W497" s="57"/>
    </row>
    <row r="498" spans="1:23" s="50" customFormat="1">
      <c r="A498" s="61"/>
      <c r="B498" s="61"/>
      <c r="C498" s="31"/>
      <c r="D498" s="31"/>
      <c r="E498" s="31"/>
      <c r="F498" s="31"/>
      <c r="G498" s="31"/>
      <c r="H498" s="31"/>
      <c r="L498" s="26"/>
      <c r="W498" s="57"/>
    </row>
    <row r="499" spans="1:23" s="50" customFormat="1">
      <c r="A499" s="61"/>
      <c r="B499" s="61"/>
      <c r="C499" s="31"/>
      <c r="D499" s="31"/>
      <c r="E499" s="31"/>
      <c r="F499" s="31"/>
      <c r="G499" s="31"/>
      <c r="H499" s="31"/>
      <c r="L499" s="26"/>
      <c r="W499" s="57"/>
    </row>
    <row r="500" spans="1:23" s="50" customFormat="1">
      <c r="A500" s="61"/>
      <c r="B500" s="61"/>
      <c r="C500" s="31"/>
      <c r="D500" s="31"/>
      <c r="E500" s="31"/>
      <c r="F500" s="31"/>
      <c r="G500" s="31"/>
      <c r="H500" s="31"/>
      <c r="L500" s="26"/>
      <c r="W500" s="57"/>
    </row>
    <row r="501" spans="1:23" s="50" customFormat="1">
      <c r="A501" s="61"/>
      <c r="B501" s="61"/>
      <c r="C501" s="31"/>
      <c r="D501" s="31"/>
      <c r="E501" s="31"/>
      <c r="F501" s="31"/>
      <c r="G501" s="31"/>
      <c r="H501" s="31"/>
      <c r="L501" s="26"/>
      <c r="W501" s="57"/>
    </row>
    <row r="502" spans="1:23" s="50" customFormat="1">
      <c r="A502" s="61"/>
      <c r="B502" s="61"/>
      <c r="C502" s="31"/>
      <c r="D502" s="31"/>
      <c r="E502" s="31"/>
      <c r="F502" s="31"/>
      <c r="G502" s="31"/>
      <c r="H502" s="31"/>
      <c r="L502" s="26"/>
      <c r="W502" s="57"/>
    </row>
    <row r="503" spans="1:23" s="50" customFormat="1">
      <c r="A503" s="61"/>
      <c r="B503" s="61"/>
      <c r="C503" s="31"/>
      <c r="D503" s="31"/>
      <c r="E503" s="31"/>
      <c r="F503" s="31"/>
      <c r="G503" s="31"/>
      <c r="H503" s="31"/>
      <c r="L503" s="26"/>
      <c r="W503" s="57"/>
    </row>
    <row r="504" spans="1:23" s="50" customFormat="1">
      <c r="A504" s="61"/>
      <c r="B504" s="61"/>
      <c r="C504" s="31"/>
      <c r="D504" s="31"/>
      <c r="E504" s="31"/>
      <c r="F504" s="31"/>
      <c r="G504" s="31"/>
      <c r="H504" s="31"/>
      <c r="L504" s="26"/>
      <c r="W504" s="57"/>
    </row>
    <row r="505" spans="1:23" s="50" customFormat="1">
      <c r="A505" s="61"/>
      <c r="B505" s="61"/>
      <c r="C505" s="31"/>
      <c r="D505" s="31"/>
      <c r="E505" s="31"/>
      <c r="F505" s="31"/>
      <c r="G505" s="31"/>
      <c r="H505" s="31"/>
      <c r="L505" s="26"/>
      <c r="W505" s="57"/>
    </row>
    <row r="506" spans="1:23" s="50" customFormat="1">
      <c r="A506" s="61"/>
      <c r="B506" s="61"/>
      <c r="C506" s="31"/>
      <c r="D506" s="31"/>
      <c r="E506" s="31"/>
      <c r="F506" s="31"/>
      <c r="G506" s="31"/>
      <c r="H506" s="31"/>
      <c r="L506" s="26"/>
      <c r="W506" s="57"/>
    </row>
    <row r="507" spans="1:23" s="50" customFormat="1">
      <c r="A507" s="61"/>
      <c r="B507" s="61"/>
      <c r="C507" s="31"/>
      <c r="D507" s="31"/>
      <c r="E507" s="31"/>
      <c r="F507" s="31"/>
      <c r="G507" s="31"/>
      <c r="H507" s="31"/>
      <c r="L507" s="26"/>
      <c r="W507" s="57"/>
    </row>
    <row r="508" spans="1:23" s="50" customFormat="1">
      <c r="A508" s="61"/>
      <c r="B508" s="61"/>
      <c r="C508" s="31"/>
      <c r="D508" s="31"/>
      <c r="E508" s="31"/>
      <c r="F508" s="31"/>
      <c r="G508" s="31"/>
      <c r="H508" s="31"/>
      <c r="L508" s="26"/>
      <c r="W508" s="57"/>
    </row>
    <row r="509" spans="1:23" s="50" customFormat="1">
      <c r="A509" s="61"/>
      <c r="B509" s="61"/>
      <c r="C509" s="31"/>
      <c r="D509" s="31"/>
      <c r="E509" s="31"/>
      <c r="F509" s="31"/>
      <c r="G509" s="31"/>
      <c r="H509" s="31"/>
      <c r="L509" s="26"/>
      <c r="W509" s="57"/>
    </row>
    <row r="510" spans="1:23" s="50" customFormat="1">
      <c r="A510" s="61"/>
      <c r="B510" s="61"/>
      <c r="C510" s="31"/>
      <c r="D510" s="31"/>
      <c r="E510" s="31"/>
      <c r="F510" s="31"/>
      <c r="G510" s="31"/>
      <c r="H510" s="31"/>
      <c r="L510" s="26"/>
      <c r="W510" s="57"/>
    </row>
    <row r="511" spans="1:23" s="50" customFormat="1">
      <c r="A511" s="61"/>
      <c r="B511" s="61"/>
      <c r="C511" s="31"/>
      <c r="D511" s="31"/>
      <c r="E511" s="31"/>
      <c r="F511" s="31"/>
      <c r="G511" s="31"/>
      <c r="H511" s="31"/>
      <c r="L511" s="26"/>
      <c r="W511" s="57"/>
    </row>
    <row r="512" spans="1:23" s="50" customFormat="1">
      <c r="A512" s="61"/>
      <c r="B512" s="61"/>
      <c r="C512" s="31"/>
      <c r="D512" s="31"/>
      <c r="E512" s="31"/>
      <c r="F512" s="31"/>
      <c r="G512" s="31"/>
      <c r="H512" s="31"/>
      <c r="L512" s="26"/>
      <c r="W512" s="57"/>
    </row>
    <row r="513" spans="1:23" s="50" customFormat="1">
      <c r="A513" s="61"/>
      <c r="B513" s="61"/>
      <c r="C513" s="31"/>
      <c r="D513" s="31"/>
      <c r="E513" s="31"/>
      <c r="F513" s="31"/>
      <c r="G513" s="31"/>
      <c r="H513" s="31"/>
      <c r="L513" s="26"/>
      <c r="W513" s="57"/>
    </row>
    <row r="514" spans="1:23" s="50" customFormat="1">
      <c r="A514" s="61"/>
      <c r="B514" s="61"/>
      <c r="C514" s="31"/>
      <c r="D514" s="31"/>
      <c r="E514" s="31"/>
      <c r="F514" s="31"/>
      <c r="G514" s="31"/>
      <c r="H514" s="31"/>
      <c r="L514" s="26"/>
      <c r="W514" s="57"/>
    </row>
    <row r="515" spans="1:23" s="50" customFormat="1">
      <c r="A515" s="61"/>
      <c r="B515" s="61"/>
      <c r="C515" s="31"/>
      <c r="D515" s="31"/>
      <c r="E515" s="31"/>
      <c r="F515" s="31"/>
      <c r="G515" s="31"/>
      <c r="H515" s="31"/>
      <c r="L515" s="26"/>
      <c r="W515" s="57"/>
    </row>
    <row r="516" spans="1:23" s="50" customFormat="1">
      <c r="A516" s="61"/>
      <c r="B516" s="61"/>
      <c r="C516" s="31"/>
      <c r="D516" s="31"/>
      <c r="E516" s="31"/>
      <c r="F516" s="31"/>
      <c r="G516" s="31"/>
      <c r="H516" s="31"/>
      <c r="L516" s="26"/>
      <c r="W516" s="57"/>
    </row>
    <row r="517" spans="1:23" s="50" customFormat="1">
      <c r="A517" s="61"/>
      <c r="B517" s="61"/>
      <c r="C517" s="31"/>
      <c r="D517" s="31"/>
      <c r="E517" s="31"/>
      <c r="F517" s="31"/>
      <c r="G517" s="31"/>
      <c r="H517" s="31"/>
      <c r="L517" s="26"/>
      <c r="W517" s="57"/>
    </row>
    <row r="518" spans="1:23" s="50" customFormat="1">
      <c r="A518" s="61"/>
      <c r="B518" s="61"/>
      <c r="C518" s="31"/>
      <c r="D518" s="31"/>
      <c r="E518" s="31"/>
      <c r="F518" s="31"/>
      <c r="G518" s="31"/>
      <c r="H518" s="31"/>
      <c r="L518" s="26"/>
      <c r="W518" s="57"/>
    </row>
    <row r="519" spans="1:23" s="50" customFormat="1">
      <c r="A519" s="61"/>
      <c r="B519" s="61"/>
      <c r="C519" s="31"/>
      <c r="D519" s="31"/>
      <c r="E519" s="31"/>
      <c r="F519" s="31"/>
      <c r="G519" s="31"/>
      <c r="H519" s="31"/>
      <c r="L519" s="26"/>
      <c r="W519" s="57"/>
    </row>
    <row r="520" spans="1:23" s="50" customFormat="1">
      <c r="A520" s="60"/>
      <c r="B520" s="60"/>
      <c r="C520" s="31"/>
      <c r="D520" s="31"/>
      <c r="E520" s="31"/>
      <c r="F520" s="31"/>
      <c r="G520" s="31"/>
      <c r="H520" s="31"/>
      <c r="L520" s="26"/>
      <c r="W520" s="57"/>
    </row>
    <row r="521" spans="1:23" s="50" customFormat="1">
      <c r="A521" s="60"/>
      <c r="B521" s="60"/>
      <c r="C521" s="31"/>
      <c r="D521" s="31"/>
      <c r="E521" s="31"/>
      <c r="F521" s="31"/>
      <c r="G521" s="31"/>
      <c r="H521" s="31"/>
      <c r="L521" s="26"/>
      <c r="W521" s="57"/>
    </row>
    <row r="522" spans="1:23" s="50" customFormat="1">
      <c r="A522" s="60"/>
      <c r="B522" s="60"/>
      <c r="C522" s="31"/>
      <c r="D522" s="31"/>
      <c r="E522" s="31"/>
      <c r="F522" s="31"/>
      <c r="G522" s="31"/>
      <c r="H522" s="31"/>
      <c r="L522" s="26"/>
      <c r="W522" s="57"/>
    </row>
    <row r="523" spans="1:23" s="50" customFormat="1">
      <c r="A523" s="60"/>
      <c r="B523" s="60"/>
      <c r="C523" s="31"/>
      <c r="D523" s="31"/>
      <c r="E523" s="31"/>
      <c r="F523" s="31"/>
      <c r="G523" s="31"/>
      <c r="H523" s="31"/>
      <c r="L523" s="26"/>
      <c r="W523" s="57"/>
    </row>
    <row r="524" spans="1:23" s="50" customFormat="1">
      <c r="A524" s="60"/>
      <c r="B524" s="60"/>
      <c r="C524" s="31"/>
      <c r="D524" s="31"/>
      <c r="E524" s="31"/>
      <c r="F524" s="31"/>
      <c r="G524" s="31"/>
      <c r="H524" s="31"/>
      <c r="L524" s="26"/>
      <c r="W524" s="57"/>
    </row>
    <row r="525" spans="1:23" s="50" customFormat="1">
      <c r="A525" s="60"/>
      <c r="B525" s="60"/>
      <c r="C525" s="31"/>
      <c r="D525" s="31"/>
      <c r="E525" s="31"/>
      <c r="F525" s="31"/>
      <c r="G525" s="31"/>
      <c r="H525" s="31"/>
      <c r="L525" s="26"/>
      <c r="W525" s="57"/>
    </row>
    <row r="526" spans="1:23" s="50" customFormat="1">
      <c r="A526" s="60"/>
      <c r="B526" s="60"/>
      <c r="C526" s="31"/>
      <c r="D526" s="31"/>
      <c r="E526" s="31"/>
      <c r="F526" s="31"/>
      <c r="G526" s="31"/>
      <c r="H526" s="31"/>
      <c r="L526" s="26"/>
      <c r="W526" s="57"/>
    </row>
    <row r="527" spans="1:23" s="50" customFormat="1">
      <c r="A527" s="60"/>
      <c r="B527" s="60"/>
      <c r="C527" s="31"/>
      <c r="D527" s="31"/>
      <c r="E527" s="31"/>
      <c r="F527" s="31"/>
      <c r="G527" s="31"/>
      <c r="H527" s="31"/>
      <c r="L527" s="26"/>
      <c r="W527" s="57"/>
    </row>
    <row r="528" spans="1:23" s="50" customFormat="1">
      <c r="A528" s="60"/>
      <c r="B528" s="60"/>
      <c r="C528" s="31"/>
      <c r="D528" s="31"/>
      <c r="E528" s="31"/>
      <c r="F528" s="31"/>
      <c r="G528" s="31"/>
      <c r="H528" s="31"/>
      <c r="L528" s="26"/>
      <c r="W528" s="57"/>
    </row>
    <row r="529" spans="1:23" s="50" customFormat="1">
      <c r="A529" s="60"/>
      <c r="B529" s="60"/>
      <c r="C529" s="31"/>
      <c r="D529" s="31"/>
      <c r="E529" s="31"/>
      <c r="F529" s="31"/>
      <c r="G529" s="31"/>
      <c r="H529" s="31"/>
      <c r="L529" s="26"/>
      <c r="W529" s="57"/>
    </row>
    <row r="530" spans="1:23" s="50" customFormat="1">
      <c r="A530" s="60"/>
      <c r="B530" s="60"/>
      <c r="C530" s="31"/>
      <c r="D530" s="31"/>
      <c r="E530" s="31"/>
      <c r="F530" s="31"/>
      <c r="G530" s="31"/>
      <c r="H530" s="31"/>
      <c r="L530" s="26"/>
      <c r="W530" s="57"/>
    </row>
    <row r="531" spans="1:23" s="50" customFormat="1">
      <c r="A531" s="60"/>
      <c r="B531" s="60"/>
      <c r="C531" s="31"/>
      <c r="D531" s="31"/>
      <c r="E531" s="31"/>
      <c r="F531" s="31"/>
      <c r="G531" s="31"/>
      <c r="H531" s="31"/>
      <c r="L531" s="26"/>
      <c r="W531" s="57"/>
    </row>
    <row r="532" spans="1:23" s="50" customFormat="1">
      <c r="A532" s="60"/>
      <c r="B532" s="60"/>
      <c r="C532" s="31"/>
      <c r="D532" s="31"/>
      <c r="E532" s="31"/>
      <c r="F532" s="31"/>
      <c r="G532" s="31"/>
      <c r="H532" s="31"/>
      <c r="L532" s="26"/>
      <c r="W532" s="57"/>
    </row>
    <row r="533" spans="1:23" s="50" customFormat="1">
      <c r="A533" s="60"/>
      <c r="B533" s="60"/>
      <c r="C533" s="31"/>
      <c r="D533" s="31"/>
      <c r="E533" s="31"/>
      <c r="F533" s="31"/>
      <c r="G533" s="31"/>
      <c r="H533" s="31"/>
      <c r="L533" s="26"/>
      <c r="W533" s="57"/>
    </row>
    <row r="534" spans="1:23" s="50" customFormat="1">
      <c r="A534" s="60"/>
      <c r="B534" s="60"/>
      <c r="C534" s="31"/>
      <c r="D534" s="31"/>
      <c r="E534" s="31"/>
      <c r="F534" s="31"/>
      <c r="G534" s="31"/>
      <c r="H534" s="31"/>
      <c r="L534" s="26"/>
      <c r="W534" s="57"/>
    </row>
    <row r="535" spans="1:23" s="50" customFormat="1">
      <c r="A535" s="60"/>
      <c r="B535" s="60"/>
      <c r="C535" s="31"/>
      <c r="D535" s="31"/>
      <c r="E535" s="31"/>
      <c r="F535" s="31"/>
      <c r="G535" s="31"/>
      <c r="H535" s="31"/>
      <c r="L535" s="26"/>
      <c r="W535" s="57"/>
    </row>
    <row r="536" spans="1:23" s="50" customFormat="1">
      <c r="A536" s="60"/>
      <c r="B536" s="60"/>
      <c r="C536" s="31"/>
      <c r="D536" s="31"/>
      <c r="E536" s="31"/>
      <c r="F536" s="31"/>
      <c r="G536" s="31"/>
      <c r="H536" s="31"/>
      <c r="L536" s="26"/>
      <c r="W536" s="57"/>
    </row>
    <row r="537" spans="1:23" s="50" customFormat="1">
      <c r="A537" s="60"/>
      <c r="B537" s="60"/>
      <c r="C537" s="31"/>
      <c r="D537" s="31"/>
      <c r="E537" s="31"/>
      <c r="F537" s="31"/>
      <c r="G537" s="31"/>
      <c r="H537" s="31"/>
      <c r="L537" s="26"/>
      <c r="W537" s="57"/>
    </row>
    <row r="538" spans="1:23" s="50" customFormat="1">
      <c r="A538" s="60"/>
      <c r="B538" s="60"/>
      <c r="C538" s="31"/>
      <c r="D538" s="31"/>
      <c r="E538" s="31"/>
      <c r="F538" s="31"/>
      <c r="G538" s="31"/>
      <c r="H538" s="31"/>
      <c r="L538" s="26"/>
      <c r="W538" s="57"/>
    </row>
    <row r="539" spans="1:23" s="50" customFormat="1">
      <c r="A539" s="60"/>
      <c r="B539" s="60"/>
      <c r="C539" s="31"/>
      <c r="D539" s="31"/>
      <c r="E539" s="31"/>
      <c r="F539" s="31"/>
      <c r="G539" s="31"/>
      <c r="H539" s="31"/>
      <c r="L539" s="26"/>
      <c r="W539" s="57"/>
    </row>
    <row r="540" spans="1:23" s="50" customFormat="1">
      <c r="A540" s="60"/>
      <c r="B540" s="60"/>
      <c r="C540" s="31"/>
      <c r="D540" s="31"/>
      <c r="E540" s="31"/>
      <c r="F540" s="31"/>
      <c r="G540" s="31"/>
      <c r="H540" s="31"/>
      <c r="L540" s="26"/>
      <c r="W540" s="57"/>
    </row>
    <row r="541" spans="1:23" s="50" customFormat="1">
      <c r="A541" s="60"/>
      <c r="B541" s="60"/>
      <c r="C541" s="31"/>
      <c r="D541" s="31"/>
      <c r="E541" s="31"/>
      <c r="F541" s="31"/>
      <c r="G541" s="31"/>
      <c r="H541" s="31"/>
      <c r="L541" s="26"/>
      <c r="W541" s="57"/>
    </row>
    <row r="542" spans="1:23" s="50" customFormat="1">
      <c r="A542" s="60"/>
      <c r="B542" s="60"/>
      <c r="C542" s="31"/>
      <c r="D542" s="31"/>
      <c r="E542" s="31"/>
      <c r="F542" s="31"/>
      <c r="G542" s="31"/>
      <c r="H542" s="31"/>
      <c r="L542" s="26"/>
      <c r="W542" s="57"/>
    </row>
    <row r="543" spans="1:23" s="50" customFormat="1">
      <c r="A543" s="60"/>
      <c r="B543" s="60"/>
      <c r="C543" s="31"/>
      <c r="D543" s="31"/>
      <c r="E543" s="31"/>
      <c r="F543" s="31"/>
      <c r="G543" s="31"/>
      <c r="H543" s="31"/>
      <c r="L543" s="26"/>
      <c r="W543" s="57"/>
    </row>
    <row r="544" spans="1:23" s="50" customFormat="1">
      <c r="A544" s="60"/>
      <c r="B544" s="60"/>
      <c r="C544" s="31"/>
      <c r="D544" s="31"/>
      <c r="E544" s="31"/>
      <c r="F544" s="31"/>
      <c r="G544" s="31"/>
      <c r="H544" s="31"/>
      <c r="L544" s="26"/>
      <c r="W544" s="57"/>
    </row>
    <row r="545" spans="1:23" s="50" customFormat="1">
      <c r="A545" s="60"/>
      <c r="B545" s="60"/>
      <c r="C545" s="31"/>
      <c r="D545" s="31"/>
      <c r="E545" s="31"/>
      <c r="F545" s="31"/>
      <c r="G545" s="31"/>
      <c r="H545" s="31"/>
      <c r="L545" s="26"/>
      <c r="W545" s="57"/>
    </row>
    <row r="546" spans="1:23" s="50" customFormat="1">
      <c r="A546" s="60"/>
      <c r="B546" s="60"/>
      <c r="C546" s="31"/>
      <c r="D546" s="31"/>
      <c r="E546" s="31"/>
      <c r="F546" s="31"/>
      <c r="G546" s="31"/>
      <c r="H546" s="31"/>
      <c r="L546" s="26"/>
      <c r="W546" s="57"/>
    </row>
    <row r="547" spans="1:23" s="50" customFormat="1">
      <c r="A547" s="60"/>
      <c r="B547" s="60"/>
      <c r="C547" s="31"/>
      <c r="D547" s="31"/>
      <c r="E547" s="31"/>
      <c r="F547" s="31"/>
      <c r="G547" s="31"/>
      <c r="H547" s="31"/>
      <c r="L547" s="26"/>
      <c r="W547" s="57"/>
    </row>
    <row r="548" spans="1:23" s="50" customFormat="1">
      <c r="A548" s="60"/>
      <c r="B548" s="60"/>
      <c r="C548" s="31"/>
      <c r="D548" s="31"/>
      <c r="E548" s="31"/>
      <c r="F548" s="31"/>
      <c r="G548" s="31"/>
      <c r="H548" s="31"/>
      <c r="L548" s="26"/>
      <c r="W548" s="57"/>
    </row>
    <row r="549" spans="1:23" s="50" customFormat="1">
      <c r="A549" s="60"/>
      <c r="B549" s="60"/>
      <c r="C549" s="31"/>
      <c r="D549" s="31"/>
      <c r="E549" s="31"/>
      <c r="F549" s="31"/>
      <c r="G549" s="31"/>
      <c r="H549" s="31"/>
      <c r="L549" s="26"/>
      <c r="W549" s="57"/>
    </row>
    <row r="550" spans="1:23" s="50" customFormat="1">
      <c r="A550" s="60"/>
      <c r="B550" s="60"/>
      <c r="C550" s="31"/>
      <c r="D550" s="31"/>
      <c r="E550" s="31"/>
      <c r="F550" s="31"/>
      <c r="G550" s="31"/>
      <c r="H550" s="31"/>
      <c r="L550" s="26"/>
      <c r="W550" s="57"/>
    </row>
    <row r="551" spans="1:23" s="50" customFormat="1">
      <c r="A551" s="60"/>
      <c r="B551" s="60"/>
      <c r="C551" s="31"/>
      <c r="D551" s="31"/>
      <c r="E551" s="31"/>
      <c r="F551" s="31"/>
      <c r="G551" s="31"/>
      <c r="H551" s="31"/>
      <c r="L551" s="26"/>
      <c r="W551" s="57"/>
    </row>
    <row r="552" spans="1:23" s="50" customFormat="1">
      <c r="A552" s="60"/>
      <c r="B552" s="60"/>
      <c r="C552" s="31"/>
      <c r="D552" s="31"/>
      <c r="E552" s="31"/>
      <c r="F552" s="31"/>
      <c r="G552" s="31"/>
      <c r="H552" s="31"/>
      <c r="L552" s="26"/>
      <c r="W552" s="57"/>
    </row>
    <row r="553" spans="1:23" s="50" customFormat="1">
      <c r="A553" s="60"/>
      <c r="B553" s="60"/>
      <c r="C553" s="31"/>
      <c r="D553" s="31"/>
      <c r="E553" s="31"/>
      <c r="F553" s="31"/>
      <c r="G553" s="31"/>
      <c r="H553" s="31"/>
      <c r="L553" s="26"/>
      <c r="W553" s="57"/>
    </row>
    <row r="554" spans="1:23" s="50" customFormat="1">
      <c r="A554" s="60"/>
      <c r="B554" s="60"/>
      <c r="C554" s="31"/>
      <c r="D554" s="31"/>
      <c r="E554" s="31"/>
      <c r="F554" s="31"/>
      <c r="G554" s="31"/>
      <c r="H554" s="31"/>
      <c r="L554" s="26"/>
      <c r="W554" s="57"/>
    </row>
    <row r="555" spans="1:23" s="50" customFormat="1">
      <c r="A555" s="60"/>
      <c r="B555" s="60"/>
      <c r="C555" s="31"/>
      <c r="D555" s="31"/>
      <c r="E555" s="31"/>
      <c r="F555" s="31"/>
      <c r="G555" s="31"/>
      <c r="H555" s="31"/>
      <c r="L555" s="26"/>
      <c r="W555" s="57"/>
    </row>
    <row r="556" spans="1:23" s="50" customFormat="1">
      <c r="A556" s="60"/>
      <c r="B556" s="60"/>
      <c r="C556" s="31"/>
      <c r="D556" s="31"/>
      <c r="E556" s="31"/>
      <c r="F556" s="31"/>
      <c r="G556" s="31"/>
      <c r="H556" s="31"/>
      <c r="L556" s="26"/>
      <c r="W556" s="57"/>
    </row>
    <row r="557" spans="1:23" s="50" customFormat="1">
      <c r="A557" s="60"/>
      <c r="B557" s="60"/>
      <c r="C557" s="31"/>
      <c r="D557" s="31"/>
      <c r="E557" s="31"/>
      <c r="F557" s="31"/>
      <c r="G557" s="31"/>
      <c r="H557" s="31"/>
      <c r="L557" s="26"/>
      <c r="W557" s="57"/>
    </row>
    <row r="558" spans="1:23" s="50" customFormat="1">
      <c r="A558" s="60"/>
      <c r="B558" s="60"/>
      <c r="C558" s="31"/>
      <c r="D558" s="31"/>
      <c r="E558" s="31"/>
      <c r="F558" s="31"/>
      <c r="G558" s="31"/>
      <c r="H558" s="31"/>
      <c r="L558" s="26"/>
      <c r="W558" s="57"/>
    </row>
    <row r="559" spans="1:23" s="50" customFormat="1">
      <c r="A559" s="60"/>
      <c r="B559" s="60"/>
      <c r="C559" s="31"/>
      <c r="D559" s="31"/>
      <c r="E559" s="31"/>
      <c r="F559" s="31"/>
      <c r="G559" s="31"/>
      <c r="H559" s="31"/>
      <c r="L559" s="26"/>
      <c r="W559" s="57"/>
    </row>
    <row r="560" spans="1:23" s="50" customFormat="1">
      <c r="A560" s="60"/>
      <c r="B560" s="60"/>
      <c r="C560" s="31"/>
      <c r="D560" s="31"/>
      <c r="E560" s="31"/>
      <c r="F560" s="31"/>
      <c r="G560" s="31"/>
      <c r="H560" s="31"/>
      <c r="L560" s="26"/>
      <c r="W560" s="57"/>
    </row>
    <row r="561" spans="1:23" s="50" customFormat="1">
      <c r="A561" s="60"/>
      <c r="B561" s="60"/>
      <c r="C561" s="31"/>
      <c r="D561" s="31"/>
      <c r="E561" s="31"/>
      <c r="F561" s="31"/>
      <c r="G561" s="31"/>
      <c r="H561" s="31"/>
      <c r="L561" s="26"/>
      <c r="W561" s="57"/>
    </row>
    <row r="562" spans="1:23" s="50" customFormat="1">
      <c r="A562" s="60"/>
      <c r="B562" s="60"/>
      <c r="C562" s="31"/>
      <c r="D562" s="31"/>
      <c r="E562" s="31"/>
      <c r="F562" s="31"/>
      <c r="G562" s="31"/>
      <c r="H562" s="31"/>
      <c r="L562" s="26"/>
      <c r="W562" s="57"/>
    </row>
    <row r="563" spans="1:23" s="50" customFormat="1">
      <c r="A563" s="60"/>
      <c r="B563" s="60"/>
      <c r="C563" s="31"/>
      <c r="D563" s="31"/>
      <c r="E563" s="31"/>
      <c r="F563" s="31"/>
      <c r="G563" s="31"/>
      <c r="H563" s="31"/>
      <c r="L563" s="26"/>
      <c r="W563" s="57"/>
    </row>
    <row r="564" spans="1:23" s="50" customFormat="1">
      <c r="A564" s="60"/>
      <c r="B564" s="60"/>
      <c r="C564" s="31"/>
      <c r="D564" s="31"/>
      <c r="E564" s="31"/>
      <c r="F564" s="31"/>
      <c r="G564" s="31"/>
      <c r="H564" s="31"/>
      <c r="L564" s="26"/>
      <c r="W564" s="57"/>
    </row>
    <row r="565" spans="1:23" s="50" customFormat="1">
      <c r="A565" s="60"/>
      <c r="B565" s="60"/>
      <c r="C565" s="31"/>
      <c r="D565" s="31"/>
      <c r="E565" s="31"/>
      <c r="F565" s="31"/>
      <c r="G565" s="31"/>
      <c r="H565" s="31"/>
      <c r="L565" s="26"/>
      <c r="W565" s="57"/>
    </row>
    <row r="566" spans="1:23" s="50" customFormat="1">
      <c r="A566" s="60"/>
      <c r="B566" s="60"/>
      <c r="C566" s="31"/>
      <c r="D566" s="31"/>
      <c r="E566" s="31"/>
      <c r="F566" s="31"/>
      <c r="G566" s="31"/>
      <c r="H566" s="31"/>
      <c r="L566" s="26"/>
      <c r="W566" s="57"/>
    </row>
    <row r="567" spans="1:23" s="50" customFormat="1">
      <c r="A567" s="60"/>
      <c r="B567" s="60"/>
      <c r="C567" s="31"/>
      <c r="D567" s="31"/>
      <c r="E567" s="31"/>
      <c r="F567" s="31"/>
      <c r="G567" s="31"/>
      <c r="H567" s="31"/>
      <c r="L567" s="26"/>
      <c r="W567" s="57"/>
    </row>
    <row r="568" spans="1:23" s="50" customFormat="1">
      <c r="A568" s="60"/>
      <c r="B568" s="60"/>
      <c r="C568" s="31"/>
      <c r="D568" s="31"/>
      <c r="E568" s="31"/>
      <c r="F568" s="31"/>
      <c r="G568" s="31"/>
      <c r="H568" s="31"/>
      <c r="L568" s="26"/>
      <c r="W568" s="57"/>
    </row>
    <row r="569" spans="1:23" s="50" customFormat="1">
      <c r="A569" s="60"/>
      <c r="B569" s="60"/>
      <c r="C569" s="31"/>
      <c r="D569" s="31"/>
      <c r="E569" s="31"/>
      <c r="F569" s="31"/>
      <c r="G569" s="31"/>
      <c r="H569" s="31"/>
      <c r="L569" s="26"/>
      <c r="W569" s="57"/>
    </row>
    <row r="570" spans="1:23" s="50" customFormat="1">
      <c r="A570" s="60"/>
      <c r="B570" s="60"/>
      <c r="C570" s="31"/>
      <c r="D570" s="31"/>
      <c r="E570" s="31"/>
      <c r="F570" s="31"/>
      <c r="G570" s="31"/>
      <c r="H570" s="31"/>
      <c r="L570" s="26"/>
      <c r="W570" s="57"/>
    </row>
    <row r="571" spans="1:23" s="50" customFormat="1">
      <c r="A571" s="60"/>
      <c r="B571" s="60"/>
      <c r="C571" s="31"/>
      <c r="D571" s="31"/>
      <c r="E571" s="31"/>
      <c r="F571" s="31"/>
      <c r="G571" s="31"/>
      <c r="H571" s="31"/>
      <c r="L571" s="26"/>
      <c r="W571" s="57"/>
    </row>
    <row r="572" spans="1:23" s="50" customFormat="1">
      <c r="A572" s="60"/>
      <c r="B572" s="60"/>
      <c r="C572" s="31"/>
      <c r="D572" s="31"/>
      <c r="E572" s="31"/>
      <c r="F572" s="31"/>
      <c r="G572" s="31"/>
      <c r="H572" s="31"/>
      <c r="L572" s="26"/>
      <c r="W572" s="57"/>
    </row>
    <row r="573" spans="1:23" s="50" customFormat="1">
      <c r="A573" s="60"/>
      <c r="B573" s="60"/>
      <c r="C573" s="31"/>
      <c r="D573" s="31"/>
      <c r="E573" s="31"/>
      <c r="F573" s="31"/>
      <c r="G573" s="31"/>
      <c r="H573" s="31"/>
      <c r="L573" s="26"/>
      <c r="W573" s="57"/>
    </row>
    <row r="574" spans="1:23" s="50" customFormat="1">
      <c r="A574" s="60"/>
      <c r="B574" s="60"/>
      <c r="C574" s="31"/>
      <c r="D574" s="31"/>
      <c r="E574" s="31"/>
      <c r="F574" s="31"/>
      <c r="G574" s="31"/>
      <c r="H574" s="31"/>
      <c r="L574" s="26"/>
      <c r="W574" s="57"/>
    </row>
    <row r="575" spans="1:23" s="50" customFormat="1">
      <c r="A575" s="60"/>
      <c r="B575" s="60"/>
      <c r="C575" s="31"/>
      <c r="D575" s="31"/>
      <c r="E575" s="31"/>
      <c r="F575" s="31"/>
      <c r="G575" s="31"/>
      <c r="H575" s="31"/>
      <c r="L575" s="26"/>
      <c r="W575" s="57"/>
    </row>
    <row r="576" spans="1:23" s="50" customFormat="1">
      <c r="A576" s="60"/>
      <c r="B576" s="60"/>
      <c r="C576" s="31"/>
      <c r="D576" s="31"/>
      <c r="E576" s="31"/>
      <c r="F576" s="31"/>
      <c r="G576" s="31"/>
      <c r="H576" s="31"/>
      <c r="L576" s="26"/>
      <c r="W576" s="57"/>
    </row>
    <row r="577" spans="1:23" s="50" customFormat="1">
      <c r="A577" s="60"/>
      <c r="B577" s="60"/>
      <c r="C577" s="31"/>
      <c r="D577" s="31"/>
      <c r="E577" s="31"/>
      <c r="F577" s="31"/>
      <c r="G577" s="31"/>
      <c r="H577" s="31"/>
      <c r="L577" s="26"/>
      <c r="W577" s="57"/>
    </row>
    <row r="578" spans="1:23" s="50" customFormat="1">
      <c r="A578" s="60"/>
      <c r="B578" s="60"/>
      <c r="C578" s="31"/>
      <c r="D578" s="31"/>
      <c r="E578" s="31"/>
      <c r="F578" s="31"/>
      <c r="G578" s="31"/>
      <c r="H578" s="31"/>
      <c r="L578" s="26"/>
      <c r="W578" s="57"/>
    </row>
    <row r="579" spans="1:23" s="50" customFormat="1">
      <c r="A579" s="60"/>
      <c r="B579" s="60"/>
      <c r="C579" s="31"/>
      <c r="D579" s="31"/>
      <c r="E579" s="31"/>
      <c r="F579" s="31"/>
      <c r="G579" s="31"/>
      <c r="H579" s="31"/>
      <c r="L579" s="26"/>
      <c r="W579" s="57"/>
    </row>
    <row r="580" spans="1:23" s="50" customFormat="1">
      <c r="A580" s="60"/>
      <c r="B580" s="60"/>
      <c r="C580" s="31"/>
      <c r="D580" s="31"/>
      <c r="E580" s="31"/>
      <c r="F580" s="31"/>
      <c r="G580" s="31"/>
      <c r="H580" s="31"/>
      <c r="L580" s="26"/>
      <c r="W580" s="57"/>
    </row>
    <row r="581" spans="1:23" s="50" customFormat="1">
      <c r="A581" s="60"/>
      <c r="B581" s="60"/>
      <c r="C581" s="31"/>
      <c r="D581" s="31"/>
      <c r="E581" s="31"/>
      <c r="F581" s="31"/>
      <c r="G581" s="31"/>
      <c r="H581" s="31"/>
      <c r="L581" s="26"/>
      <c r="W581" s="57"/>
    </row>
    <row r="582" spans="1:23" s="50" customFormat="1">
      <c r="A582" s="60"/>
      <c r="B582" s="60"/>
      <c r="C582" s="31"/>
      <c r="D582" s="31"/>
      <c r="E582" s="31"/>
      <c r="F582" s="31"/>
      <c r="G582" s="31"/>
      <c r="H582" s="31"/>
      <c r="L582" s="26"/>
      <c r="W582" s="57"/>
    </row>
    <row r="583" spans="1:23" s="50" customFormat="1">
      <c r="A583" s="60"/>
      <c r="B583" s="60"/>
      <c r="C583" s="31"/>
      <c r="D583" s="31"/>
      <c r="E583" s="31"/>
      <c r="F583" s="31"/>
      <c r="G583" s="31"/>
      <c r="H583" s="31"/>
      <c r="L583" s="26"/>
      <c r="W583" s="57"/>
    </row>
    <row r="584" spans="1:23" s="50" customFormat="1">
      <c r="A584" s="60"/>
      <c r="B584" s="60"/>
      <c r="C584" s="31"/>
      <c r="D584" s="31"/>
      <c r="E584" s="31"/>
      <c r="F584" s="31"/>
      <c r="G584" s="31"/>
      <c r="H584" s="31"/>
      <c r="L584" s="26"/>
      <c r="W584" s="57"/>
    </row>
    <row r="585" spans="1:23" s="50" customFormat="1">
      <c r="A585" s="60"/>
      <c r="B585" s="60"/>
      <c r="C585" s="31"/>
      <c r="D585" s="31"/>
      <c r="E585" s="31"/>
      <c r="F585" s="31"/>
      <c r="G585" s="31"/>
      <c r="H585" s="31"/>
      <c r="L585" s="26"/>
      <c r="W585" s="57"/>
    </row>
    <row r="586" spans="1:23" s="50" customFormat="1">
      <c r="A586" s="60"/>
      <c r="B586" s="60"/>
      <c r="C586" s="31"/>
      <c r="D586" s="31"/>
      <c r="E586" s="31"/>
      <c r="F586" s="31"/>
      <c r="G586" s="31"/>
      <c r="H586" s="31"/>
      <c r="L586" s="26"/>
      <c r="W586" s="57"/>
    </row>
    <row r="587" spans="1:23" s="50" customFormat="1">
      <c r="A587" s="60"/>
      <c r="B587" s="60"/>
      <c r="C587" s="31"/>
      <c r="D587" s="31"/>
      <c r="E587" s="31"/>
      <c r="F587" s="31"/>
      <c r="G587" s="31"/>
      <c r="H587" s="31"/>
      <c r="L587" s="26"/>
      <c r="W587" s="57"/>
    </row>
    <row r="588" spans="1:23" s="50" customFormat="1">
      <c r="A588" s="60"/>
      <c r="B588" s="60"/>
      <c r="C588" s="31"/>
      <c r="D588" s="31"/>
      <c r="E588" s="31"/>
      <c r="F588" s="31"/>
      <c r="G588" s="31"/>
      <c r="H588" s="31"/>
      <c r="L588" s="26"/>
      <c r="W588" s="57"/>
    </row>
    <row r="589" spans="1:23" s="50" customFormat="1">
      <c r="A589" s="60"/>
      <c r="B589" s="60"/>
      <c r="C589" s="31"/>
      <c r="D589" s="31"/>
      <c r="E589" s="31"/>
      <c r="F589" s="31"/>
      <c r="G589" s="31"/>
      <c r="H589" s="31"/>
      <c r="L589" s="26"/>
      <c r="W589" s="57"/>
    </row>
    <row r="590" spans="1:23" s="50" customFormat="1">
      <c r="A590" s="60"/>
      <c r="B590" s="60"/>
      <c r="C590" s="31"/>
      <c r="D590" s="31"/>
      <c r="E590" s="31"/>
      <c r="F590" s="31"/>
      <c r="G590" s="31"/>
      <c r="H590" s="31"/>
      <c r="L590" s="26"/>
      <c r="W590" s="57"/>
    </row>
    <row r="591" spans="1:23" s="50" customFormat="1">
      <c r="A591" s="60"/>
      <c r="B591" s="60"/>
      <c r="C591" s="31"/>
      <c r="D591" s="31"/>
      <c r="E591" s="31"/>
      <c r="F591" s="31"/>
      <c r="G591" s="31"/>
      <c r="H591" s="31"/>
      <c r="L591" s="26"/>
      <c r="W591" s="57"/>
    </row>
    <row r="592" spans="1:23" s="50" customFormat="1">
      <c r="A592" s="60"/>
      <c r="B592" s="60"/>
      <c r="C592" s="31"/>
      <c r="D592" s="31"/>
      <c r="E592" s="31"/>
      <c r="F592" s="31"/>
      <c r="G592" s="31"/>
      <c r="H592" s="31"/>
      <c r="L592" s="26"/>
      <c r="W592" s="57"/>
    </row>
    <row r="593" spans="1:23" s="50" customFormat="1">
      <c r="A593" s="60"/>
      <c r="B593" s="60"/>
      <c r="C593" s="31"/>
      <c r="D593" s="31"/>
      <c r="E593" s="31"/>
      <c r="F593" s="31"/>
      <c r="G593" s="31"/>
      <c r="H593" s="31"/>
      <c r="L593" s="26"/>
      <c r="W593" s="57"/>
    </row>
    <row r="594" spans="1:23" s="50" customFormat="1">
      <c r="A594" s="60"/>
      <c r="B594" s="60"/>
      <c r="C594" s="31"/>
      <c r="D594" s="31"/>
      <c r="E594" s="31"/>
      <c r="F594" s="31"/>
      <c r="G594" s="31"/>
      <c r="H594" s="31"/>
      <c r="L594" s="26"/>
      <c r="W594" s="57"/>
    </row>
    <row r="595" spans="1:23" s="50" customFormat="1">
      <c r="A595" s="60"/>
      <c r="B595" s="60"/>
      <c r="C595" s="31"/>
      <c r="D595" s="31"/>
      <c r="E595" s="31"/>
      <c r="F595" s="31"/>
      <c r="G595" s="31"/>
      <c r="H595" s="31"/>
      <c r="L595" s="26"/>
      <c r="W595" s="57"/>
    </row>
    <row r="596" spans="1:23" s="50" customFormat="1">
      <c r="A596" s="60"/>
      <c r="B596" s="60"/>
      <c r="C596" s="31"/>
      <c r="D596" s="31"/>
      <c r="E596" s="31"/>
      <c r="F596" s="31"/>
      <c r="G596" s="31"/>
      <c r="H596" s="31"/>
      <c r="L596" s="26"/>
      <c r="W596" s="57"/>
    </row>
    <row r="597" spans="1:23" s="50" customFormat="1">
      <c r="A597" s="60"/>
      <c r="B597" s="60"/>
      <c r="C597" s="39"/>
      <c r="D597" s="39"/>
      <c r="E597" s="39"/>
      <c r="F597" s="39"/>
      <c r="G597" s="39"/>
      <c r="H597" s="39"/>
      <c r="L597" s="26"/>
      <c r="W597" s="57"/>
    </row>
    <row r="598" spans="1:23" s="50" customFormat="1">
      <c r="A598" s="60"/>
      <c r="B598" s="60"/>
      <c r="C598" s="39"/>
      <c r="D598" s="39"/>
      <c r="E598" s="39"/>
      <c r="F598" s="39"/>
      <c r="G598" s="39"/>
      <c r="H598" s="39"/>
      <c r="L598" s="26"/>
      <c r="W598" s="57"/>
    </row>
    <row r="599" spans="1:23" s="50" customFormat="1">
      <c r="A599" s="60"/>
      <c r="B599" s="60"/>
      <c r="C599" s="39"/>
      <c r="D599" s="39"/>
      <c r="E599" s="39"/>
      <c r="F599" s="39"/>
      <c r="G599" s="39"/>
      <c r="H599" s="39"/>
      <c r="L599" s="26"/>
      <c r="W599" s="57"/>
    </row>
    <row r="600" spans="1:23" s="50" customFormat="1">
      <c r="A600" s="60"/>
      <c r="B600" s="60"/>
      <c r="C600" s="39"/>
      <c r="D600" s="39"/>
      <c r="E600" s="39"/>
      <c r="F600" s="39"/>
      <c r="G600" s="39"/>
      <c r="H600" s="39"/>
      <c r="L600" s="26"/>
      <c r="W600" s="57"/>
    </row>
    <row r="601" spans="1:23" s="50" customFormat="1">
      <c r="A601" s="60"/>
      <c r="B601" s="60"/>
      <c r="C601" s="39"/>
      <c r="D601" s="39"/>
      <c r="E601" s="39"/>
      <c r="F601" s="39"/>
      <c r="G601" s="39"/>
      <c r="H601" s="39"/>
      <c r="L601" s="26"/>
      <c r="W601" s="57"/>
    </row>
    <row r="602" spans="1:23" s="50" customFormat="1">
      <c r="A602" s="60"/>
      <c r="B602" s="60"/>
      <c r="C602" s="39"/>
      <c r="D602" s="39"/>
      <c r="E602" s="39"/>
      <c r="F602" s="39"/>
      <c r="G602" s="39"/>
      <c r="H602" s="39"/>
      <c r="L602" s="26"/>
      <c r="W602" s="57"/>
    </row>
    <row r="603" spans="1:23" s="50" customFormat="1">
      <c r="A603" s="60"/>
      <c r="B603" s="60"/>
      <c r="C603" s="39"/>
      <c r="D603" s="39"/>
      <c r="E603" s="39"/>
      <c r="F603" s="39"/>
      <c r="G603" s="39"/>
      <c r="H603" s="39"/>
      <c r="L603" s="26"/>
      <c r="W603" s="57"/>
    </row>
    <row r="604" spans="1:23" s="50" customFormat="1">
      <c r="A604" s="60"/>
      <c r="B604" s="60"/>
      <c r="C604" s="39"/>
      <c r="D604" s="39"/>
      <c r="E604" s="39"/>
      <c r="F604" s="39"/>
      <c r="G604" s="39"/>
      <c r="H604" s="39"/>
      <c r="L604" s="26"/>
      <c r="W604" s="57"/>
    </row>
    <row r="605" spans="1:23" s="50" customFormat="1">
      <c r="A605" s="60"/>
      <c r="B605" s="60"/>
      <c r="C605" s="39"/>
      <c r="D605" s="39"/>
      <c r="E605" s="39"/>
      <c r="F605" s="39"/>
      <c r="G605" s="39"/>
      <c r="H605" s="39"/>
      <c r="L605" s="26"/>
      <c r="W605" s="57"/>
    </row>
    <row r="606" spans="1:23" s="50" customFormat="1">
      <c r="A606" s="60"/>
      <c r="B606" s="60"/>
      <c r="C606" s="39"/>
      <c r="D606" s="39"/>
      <c r="E606" s="39"/>
      <c r="F606" s="39"/>
      <c r="G606" s="39"/>
      <c r="H606" s="39"/>
      <c r="L606" s="26"/>
      <c r="W606" s="57"/>
    </row>
    <row r="607" spans="1:23" s="50" customFormat="1">
      <c r="A607" s="60"/>
      <c r="B607" s="60"/>
      <c r="C607" s="39"/>
      <c r="D607" s="39"/>
      <c r="E607" s="39"/>
      <c r="F607" s="39"/>
      <c r="G607" s="39"/>
      <c r="H607" s="39"/>
      <c r="L607" s="26"/>
      <c r="W607" s="57"/>
    </row>
    <row r="608" spans="1:23" s="50" customFormat="1">
      <c r="A608" s="60"/>
      <c r="B608" s="60"/>
      <c r="C608" s="39"/>
      <c r="D608" s="39"/>
      <c r="E608" s="39"/>
      <c r="F608" s="39"/>
      <c r="G608" s="39"/>
      <c r="H608" s="39"/>
      <c r="L608" s="26"/>
      <c r="W608" s="57"/>
    </row>
    <row r="609" spans="1:23" s="50" customFormat="1">
      <c r="A609" s="60"/>
      <c r="B609" s="60"/>
      <c r="C609" s="39"/>
      <c r="D609" s="39"/>
      <c r="E609" s="39"/>
      <c r="F609" s="39"/>
      <c r="G609" s="39"/>
      <c r="H609" s="39"/>
      <c r="L609" s="26"/>
      <c r="W609" s="57"/>
    </row>
    <row r="610" spans="1:23" s="50" customFormat="1">
      <c r="A610" s="60"/>
      <c r="B610" s="60"/>
      <c r="C610" s="39"/>
      <c r="D610" s="39"/>
      <c r="E610" s="39"/>
      <c r="F610" s="39"/>
      <c r="G610" s="39"/>
      <c r="H610" s="39"/>
      <c r="L610" s="26"/>
      <c r="W610" s="57"/>
    </row>
    <row r="611" spans="1:23" s="50" customFormat="1">
      <c r="A611" s="60"/>
      <c r="B611" s="60"/>
      <c r="C611" s="39"/>
      <c r="D611" s="39"/>
      <c r="E611" s="39"/>
      <c r="F611" s="39"/>
      <c r="G611" s="39"/>
      <c r="H611" s="39"/>
      <c r="L611" s="26"/>
      <c r="W611" s="57"/>
    </row>
    <row r="612" spans="1:23" s="50" customFormat="1">
      <c r="A612" s="60"/>
      <c r="B612" s="60"/>
      <c r="C612" s="39"/>
      <c r="D612" s="39"/>
      <c r="E612" s="39"/>
      <c r="F612" s="39"/>
      <c r="G612" s="39"/>
      <c r="H612" s="39"/>
      <c r="L612" s="26"/>
      <c r="W612" s="57"/>
    </row>
    <row r="613" spans="1:23" s="50" customFormat="1">
      <c r="A613" s="60"/>
      <c r="B613" s="60"/>
      <c r="C613" s="39"/>
      <c r="D613" s="39"/>
      <c r="E613" s="39"/>
      <c r="F613" s="39"/>
      <c r="G613" s="39"/>
      <c r="H613" s="39"/>
      <c r="L613" s="26"/>
      <c r="W613" s="57"/>
    </row>
    <row r="614" spans="1:23" s="50" customFormat="1">
      <c r="A614" s="60"/>
      <c r="B614" s="60"/>
      <c r="C614" s="39"/>
      <c r="D614" s="39"/>
      <c r="E614" s="39"/>
      <c r="F614" s="39"/>
      <c r="G614" s="39"/>
      <c r="H614" s="39"/>
      <c r="L614" s="26"/>
      <c r="W614" s="57"/>
    </row>
    <row r="615" spans="1:23" s="50" customFormat="1">
      <c r="A615" s="60"/>
      <c r="B615" s="60"/>
      <c r="C615" s="39"/>
      <c r="D615" s="39"/>
      <c r="E615" s="39"/>
      <c r="F615" s="39"/>
      <c r="G615" s="39"/>
      <c r="H615" s="39"/>
      <c r="L615" s="26"/>
      <c r="W615" s="57"/>
    </row>
    <row r="616" spans="1:23" s="50" customFormat="1">
      <c r="A616" s="60"/>
      <c r="B616" s="60"/>
      <c r="C616" s="39"/>
      <c r="D616" s="39"/>
      <c r="E616" s="39"/>
      <c r="F616" s="39"/>
      <c r="G616" s="39"/>
      <c r="H616" s="39"/>
      <c r="L616" s="26"/>
      <c r="W616" s="57"/>
    </row>
    <row r="617" spans="1:23" s="50" customFormat="1">
      <c r="A617" s="60"/>
      <c r="B617" s="60"/>
      <c r="C617" s="39"/>
      <c r="D617" s="39"/>
      <c r="E617" s="39"/>
      <c r="F617" s="39"/>
      <c r="G617" s="39"/>
      <c r="H617" s="39"/>
      <c r="L617" s="26"/>
      <c r="W617" s="57"/>
    </row>
    <row r="618" spans="1:23" s="50" customFormat="1">
      <c r="A618" s="60"/>
      <c r="B618" s="60"/>
      <c r="C618" s="39"/>
      <c r="D618" s="39"/>
      <c r="E618" s="39"/>
      <c r="F618" s="39"/>
      <c r="G618" s="39"/>
      <c r="H618" s="39"/>
      <c r="L618" s="26"/>
      <c r="W618" s="57"/>
    </row>
    <row r="619" spans="1:23" s="50" customFormat="1">
      <c r="A619" s="60"/>
      <c r="B619" s="60"/>
      <c r="C619" s="39"/>
      <c r="D619" s="39"/>
      <c r="E619" s="39"/>
      <c r="F619" s="39"/>
      <c r="G619" s="39"/>
      <c r="H619" s="39"/>
      <c r="L619" s="26"/>
      <c r="W619" s="57"/>
    </row>
    <row r="620" spans="1:23" s="50" customFormat="1">
      <c r="A620" s="60"/>
      <c r="B620" s="60"/>
      <c r="C620" s="39"/>
      <c r="D620" s="39"/>
      <c r="E620" s="39"/>
      <c r="F620" s="39"/>
      <c r="G620" s="39"/>
      <c r="H620" s="39"/>
      <c r="L620" s="26"/>
      <c r="W620" s="57"/>
    </row>
    <row r="621" spans="1:23" s="50" customFormat="1">
      <c r="A621" s="60"/>
      <c r="B621" s="60"/>
      <c r="C621" s="39"/>
      <c r="D621" s="39"/>
      <c r="E621" s="39"/>
      <c r="F621" s="39"/>
      <c r="G621" s="39"/>
      <c r="H621" s="39"/>
      <c r="L621" s="26"/>
      <c r="W621" s="57"/>
    </row>
    <row r="622" spans="1:23" s="50" customFormat="1">
      <c r="A622" s="60"/>
      <c r="B622" s="60"/>
      <c r="C622" s="39"/>
      <c r="D622" s="39"/>
      <c r="E622" s="39"/>
      <c r="F622" s="39"/>
      <c r="G622" s="39"/>
      <c r="H622" s="39"/>
      <c r="L622" s="26"/>
      <c r="W622" s="57"/>
    </row>
    <row r="623" spans="1:23" s="50" customFormat="1">
      <c r="A623" s="60"/>
      <c r="B623" s="60"/>
      <c r="C623" s="39"/>
      <c r="D623" s="39"/>
      <c r="E623" s="39"/>
      <c r="F623" s="39"/>
      <c r="G623" s="39"/>
      <c r="H623" s="39"/>
      <c r="L623" s="26"/>
      <c r="W623" s="57"/>
    </row>
    <row r="624" spans="1:23" s="50" customFormat="1">
      <c r="A624" s="60"/>
      <c r="B624" s="60"/>
      <c r="C624" s="39"/>
      <c r="D624" s="39"/>
      <c r="E624" s="39"/>
      <c r="F624" s="39"/>
      <c r="G624" s="39"/>
      <c r="H624" s="39"/>
      <c r="L624" s="26"/>
      <c r="W624" s="57"/>
    </row>
    <row r="625" spans="1:23" s="50" customFormat="1">
      <c r="A625" s="60"/>
      <c r="B625" s="60"/>
      <c r="C625" s="39"/>
      <c r="D625" s="39"/>
      <c r="E625" s="39"/>
      <c r="F625" s="39"/>
      <c r="G625" s="39"/>
      <c r="H625" s="39"/>
      <c r="L625" s="26"/>
      <c r="W625" s="57"/>
    </row>
    <row r="626" spans="1:23" s="50" customFormat="1">
      <c r="A626" s="60"/>
      <c r="B626" s="60"/>
      <c r="C626" s="39"/>
      <c r="D626" s="39"/>
      <c r="E626" s="39"/>
      <c r="F626" s="39"/>
      <c r="G626" s="39"/>
      <c r="H626" s="39"/>
      <c r="L626" s="26"/>
      <c r="W626" s="57"/>
    </row>
    <row r="627" spans="1:23" s="50" customFormat="1">
      <c r="A627" s="60"/>
      <c r="B627" s="60"/>
      <c r="C627" s="39"/>
      <c r="D627" s="39"/>
      <c r="E627" s="39"/>
      <c r="F627" s="39"/>
      <c r="G627" s="39"/>
      <c r="H627" s="39"/>
      <c r="L627" s="26"/>
      <c r="W627" s="57"/>
    </row>
    <row r="628" spans="1:23" s="50" customFormat="1">
      <c r="A628" s="60"/>
      <c r="B628" s="60"/>
      <c r="C628" s="39"/>
      <c r="D628" s="39"/>
      <c r="E628" s="39"/>
      <c r="F628" s="39"/>
      <c r="G628" s="39"/>
      <c r="H628" s="39"/>
      <c r="L628" s="26"/>
      <c r="W628" s="57"/>
    </row>
    <row r="629" spans="1:23" s="50" customFormat="1">
      <c r="A629" s="60"/>
      <c r="B629" s="60"/>
      <c r="C629" s="39"/>
      <c r="D629" s="39"/>
      <c r="E629" s="39"/>
      <c r="F629" s="39"/>
      <c r="G629" s="39"/>
      <c r="H629" s="39"/>
      <c r="L629" s="26"/>
      <c r="W629" s="57"/>
    </row>
    <row r="630" spans="1:23" s="50" customFormat="1">
      <c r="A630" s="60"/>
      <c r="B630" s="60"/>
      <c r="C630" s="39"/>
      <c r="D630" s="39"/>
      <c r="E630" s="39"/>
      <c r="F630" s="39"/>
      <c r="G630" s="39"/>
      <c r="H630" s="39"/>
      <c r="L630" s="26"/>
      <c r="W630" s="57"/>
    </row>
  </sheetData>
  <mergeCells count="295">
    <mergeCell ref="A51:Q52"/>
    <mergeCell ref="A49:Q49"/>
    <mergeCell ref="A50:Q50"/>
    <mergeCell ref="D142:F142"/>
    <mergeCell ref="A143:B143"/>
    <mergeCell ref="I166:J166"/>
    <mergeCell ref="K166:L166"/>
    <mergeCell ref="A146:B146"/>
    <mergeCell ref="A147:B147"/>
    <mergeCell ref="D147:F147"/>
    <mergeCell ref="K164:L165"/>
    <mergeCell ref="A145:B145"/>
    <mergeCell ref="D145:F145"/>
    <mergeCell ref="A144:B144"/>
    <mergeCell ref="A142:B142"/>
    <mergeCell ref="D121:F121"/>
    <mergeCell ref="D136:F136"/>
    <mergeCell ref="D139:F139"/>
    <mergeCell ref="D138:F138"/>
    <mergeCell ref="D137:F137"/>
    <mergeCell ref="A123:B123"/>
    <mergeCell ref="A135:B135"/>
    <mergeCell ref="D122:F122"/>
    <mergeCell ref="D123:F123"/>
    <mergeCell ref="G131:G134"/>
    <mergeCell ref="H131:O131"/>
    <mergeCell ref="G166:H166"/>
    <mergeCell ref="A173:O173"/>
    <mergeCell ref="K175:L175"/>
    <mergeCell ref="A175:I175"/>
    <mergeCell ref="A176:I176"/>
    <mergeCell ref="K176:L176"/>
    <mergeCell ref="A177:I177"/>
    <mergeCell ref="D144:F144"/>
    <mergeCell ref="A169:B169"/>
    <mergeCell ref="D169:F169"/>
    <mergeCell ref="A167:B167"/>
    <mergeCell ref="A161:B161"/>
    <mergeCell ref="D161:F161"/>
    <mergeCell ref="D148:F148"/>
    <mergeCell ref="A149:B149"/>
    <mergeCell ref="A150:B150"/>
    <mergeCell ref="I164:J165"/>
    <mergeCell ref="I163:L163"/>
    <mergeCell ref="G162:L162"/>
    <mergeCell ref="D150:F150"/>
    <mergeCell ref="D149:F149"/>
    <mergeCell ref="A148:B148"/>
    <mergeCell ref="K168:L168"/>
    <mergeCell ref="G169:H169"/>
    <mergeCell ref="I169:J169"/>
    <mergeCell ref="D141:F141"/>
    <mergeCell ref="D140:F140"/>
    <mergeCell ref="D215:F215"/>
    <mergeCell ref="G215:H215"/>
    <mergeCell ref="D146:F146"/>
    <mergeCell ref="D143:F143"/>
    <mergeCell ref="A178:I178"/>
    <mergeCell ref="A179:I179"/>
    <mergeCell ref="I215:J215"/>
    <mergeCell ref="A210:C210"/>
    <mergeCell ref="J210:K210"/>
    <mergeCell ref="H211:I211"/>
    <mergeCell ref="J211:K211"/>
    <mergeCell ref="A212:C212"/>
    <mergeCell ref="A198:I198"/>
    <mergeCell ref="K198:L198"/>
    <mergeCell ref="A199:I199"/>
    <mergeCell ref="K199:L199"/>
    <mergeCell ref="A200:I200"/>
    <mergeCell ref="K200:L200"/>
    <mergeCell ref="A201:I201"/>
    <mergeCell ref="A106:D106"/>
    <mergeCell ref="A103:D103"/>
    <mergeCell ref="A104:D104"/>
    <mergeCell ref="A107:D107"/>
    <mergeCell ref="A108:D108"/>
    <mergeCell ref="J212:K212"/>
    <mergeCell ref="H213:I213"/>
    <mergeCell ref="J213:K213"/>
    <mergeCell ref="A214:C214"/>
    <mergeCell ref="I214:J214"/>
    <mergeCell ref="D214:G214"/>
    <mergeCell ref="A140:B140"/>
    <mergeCell ref="A141:B141"/>
    <mergeCell ref="D167:F167"/>
    <mergeCell ref="K169:L169"/>
    <mergeCell ref="A170:B170"/>
    <mergeCell ref="D170:F170"/>
    <mergeCell ref="G170:H170"/>
    <mergeCell ref="I170:J170"/>
    <mergeCell ref="K170:L170"/>
    <mergeCell ref="A168:B168"/>
    <mergeCell ref="D168:F168"/>
    <mergeCell ref="G168:H168"/>
    <mergeCell ref="I168:J168"/>
    <mergeCell ref="A139:B139"/>
    <mergeCell ref="A114:O114"/>
    <mergeCell ref="D116:F120"/>
    <mergeCell ref="G117:G120"/>
    <mergeCell ref="H117:O117"/>
    <mergeCell ref="H118:H120"/>
    <mergeCell ref="I118:I120"/>
    <mergeCell ref="J118:J120"/>
    <mergeCell ref="K118:O118"/>
    <mergeCell ref="K119:K120"/>
    <mergeCell ref="A126:B126"/>
    <mergeCell ref="A127:B127"/>
    <mergeCell ref="A137:B137"/>
    <mergeCell ref="A138:B138"/>
    <mergeCell ref="A125:B125"/>
    <mergeCell ref="A121:B121"/>
    <mergeCell ref="A130:B134"/>
    <mergeCell ref="A124:B124"/>
    <mergeCell ref="A122:B122"/>
    <mergeCell ref="D124:F124"/>
    <mergeCell ref="D135:F135"/>
    <mergeCell ref="A136:B136"/>
    <mergeCell ref="C130:C134"/>
    <mergeCell ref="D130:F134"/>
    <mergeCell ref="A109:D109"/>
    <mergeCell ref="A116:B120"/>
    <mergeCell ref="C116:C120"/>
    <mergeCell ref="L119:O119"/>
    <mergeCell ref="D125:F125"/>
    <mergeCell ref="A86:D86"/>
    <mergeCell ref="A83:D83"/>
    <mergeCell ref="A84:D84"/>
    <mergeCell ref="A88:D88"/>
    <mergeCell ref="A89:D89"/>
    <mergeCell ref="A87:D87"/>
    <mergeCell ref="A90:D90"/>
    <mergeCell ref="A92:D92"/>
    <mergeCell ref="A101:D101"/>
    <mergeCell ref="E100:F100"/>
    <mergeCell ref="E99:F99"/>
    <mergeCell ref="E98:F98"/>
    <mergeCell ref="E101:F101"/>
    <mergeCell ref="A93:D93"/>
    <mergeCell ref="A94:D94"/>
    <mergeCell ref="E91:F91"/>
    <mergeCell ref="A100:D100"/>
    <mergeCell ref="A91:D91"/>
    <mergeCell ref="A105:D105"/>
    <mergeCell ref="H1:K1"/>
    <mergeCell ref="E17:J17"/>
    <mergeCell ref="A20:B20"/>
    <mergeCell ref="A61:J61"/>
    <mergeCell ref="A62:J62"/>
    <mergeCell ref="A63:J63"/>
    <mergeCell ref="A64:J64"/>
    <mergeCell ref="A65:K65"/>
    <mergeCell ref="A66:J66"/>
    <mergeCell ref="A55:J55"/>
    <mergeCell ref="A56:K56"/>
    <mergeCell ref="A57:J57"/>
    <mergeCell ref="A58:J58"/>
    <mergeCell ref="A59:J59"/>
    <mergeCell ref="A60:J60"/>
    <mergeCell ref="A48:K48"/>
    <mergeCell ref="A53:K53"/>
    <mergeCell ref="A54:J54"/>
    <mergeCell ref="H12:O12"/>
    <mergeCell ref="H14:O14"/>
    <mergeCell ref="L3:Q3"/>
    <mergeCell ref="L4:Q4"/>
    <mergeCell ref="L5:Q5"/>
    <mergeCell ref="A3:F3"/>
    <mergeCell ref="M169:N169"/>
    <mergeCell ref="O169:P169"/>
    <mergeCell ref="A196:O196"/>
    <mergeCell ref="A180:I180"/>
    <mergeCell ref="A181:I181"/>
    <mergeCell ref="A182:I182"/>
    <mergeCell ref="A183:I183"/>
    <mergeCell ref="A184:I184"/>
    <mergeCell ref="K177:L177"/>
    <mergeCell ref="K178:L178"/>
    <mergeCell ref="K179:L179"/>
    <mergeCell ref="K180:L180"/>
    <mergeCell ref="K181:L181"/>
    <mergeCell ref="K182:L182"/>
    <mergeCell ref="K183:L183"/>
    <mergeCell ref="K184:L184"/>
    <mergeCell ref="M170:N170"/>
    <mergeCell ref="O170:P170"/>
    <mergeCell ref="K201:L201"/>
    <mergeCell ref="A207:I207"/>
    <mergeCell ref="K207:L207"/>
    <mergeCell ref="A202:I202"/>
    <mergeCell ref="K202:L202"/>
    <mergeCell ref="A203:I203"/>
    <mergeCell ref="K203:L203"/>
    <mergeCell ref="A204:I204"/>
    <mergeCell ref="K204:L204"/>
    <mergeCell ref="A205:I205"/>
    <mergeCell ref="K205:L205"/>
    <mergeCell ref="A206:I206"/>
    <mergeCell ref="K206:L206"/>
    <mergeCell ref="P30:Q30"/>
    <mergeCell ref="A12:G12"/>
    <mergeCell ref="A14:G14"/>
    <mergeCell ref="K15:M15"/>
    <mergeCell ref="A15:B15"/>
    <mergeCell ref="A17:D17"/>
    <mergeCell ref="A7:B7"/>
    <mergeCell ref="C7:E7"/>
    <mergeCell ref="B9:P9"/>
    <mergeCell ref="B10:P10"/>
    <mergeCell ref="N30:O30"/>
    <mergeCell ref="N25:O25"/>
    <mergeCell ref="N21:O21"/>
    <mergeCell ref="P22:Q22"/>
    <mergeCell ref="P23:Q23"/>
    <mergeCell ref="P24:Q24"/>
    <mergeCell ref="P25:Q25"/>
    <mergeCell ref="L30:M30"/>
    <mergeCell ref="A4:F4"/>
    <mergeCell ref="A5:F5"/>
    <mergeCell ref="P26:Q26"/>
    <mergeCell ref="P27:Q27"/>
    <mergeCell ref="P28:Q28"/>
    <mergeCell ref="P29:Q29"/>
    <mergeCell ref="C15:H15"/>
    <mergeCell ref="L21:M21"/>
    <mergeCell ref="L25:M25"/>
    <mergeCell ref="M7:O7"/>
    <mergeCell ref="E90:F90"/>
    <mergeCell ref="E89:F89"/>
    <mergeCell ref="E88:F88"/>
    <mergeCell ref="E87:F87"/>
    <mergeCell ref="E86:F86"/>
    <mergeCell ref="A67:J67"/>
    <mergeCell ref="E85:F85"/>
    <mergeCell ref="E84:F84"/>
    <mergeCell ref="E83:F83"/>
    <mergeCell ref="A68:J68"/>
    <mergeCell ref="A69:K69"/>
    <mergeCell ref="A70:J70"/>
    <mergeCell ref="A71:J71"/>
    <mergeCell ref="A72:J72"/>
    <mergeCell ref="A85:D85"/>
    <mergeCell ref="A80:K80"/>
    <mergeCell ref="A81:D81"/>
    <mergeCell ref="E81:F81"/>
    <mergeCell ref="A82:D82"/>
    <mergeCell ref="E82:F82"/>
    <mergeCell ref="M167:N167"/>
    <mergeCell ref="O167:P167"/>
    <mergeCell ref="M168:N168"/>
    <mergeCell ref="O168:P168"/>
    <mergeCell ref="Q131:Q134"/>
    <mergeCell ref="G130:Q130"/>
    <mergeCell ref="G116:Q116"/>
    <mergeCell ref="P117:P120"/>
    <mergeCell ref="Q117:Q120"/>
    <mergeCell ref="M162:N166"/>
    <mergeCell ref="O162:P166"/>
    <mergeCell ref="H132:H134"/>
    <mergeCell ref="I132:I134"/>
    <mergeCell ref="J132:J134"/>
    <mergeCell ref="K132:O132"/>
    <mergeCell ref="K133:K134"/>
    <mergeCell ref="A160:O160"/>
    <mergeCell ref="A162:B166"/>
    <mergeCell ref="C162:C166"/>
    <mergeCell ref="D162:F166"/>
    <mergeCell ref="G167:H167"/>
    <mergeCell ref="I167:J167"/>
    <mergeCell ref="K167:L167"/>
    <mergeCell ref="G163:H165"/>
    <mergeCell ref="P131:P134"/>
    <mergeCell ref="E97:F97"/>
    <mergeCell ref="E96:F96"/>
    <mergeCell ref="E95:F95"/>
    <mergeCell ref="E94:F94"/>
    <mergeCell ref="E93:F93"/>
    <mergeCell ref="E92:F92"/>
    <mergeCell ref="E109:F109"/>
    <mergeCell ref="E108:F108"/>
    <mergeCell ref="E107:F107"/>
    <mergeCell ref="E106:F106"/>
    <mergeCell ref="E105:F105"/>
    <mergeCell ref="E104:F104"/>
    <mergeCell ref="E103:F103"/>
    <mergeCell ref="E102:F102"/>
    <mergeCell ref="L133:O133"/>
    <mergeCell ref="D127:F127"/>
    <mergeCell ref="D126:F126"/>
    <mergeCell ref="A97:D97"/>
    <mergeCell ref="A98:D98"/>
    <mergeCell ref="A95:D95"/>
    <mergeCell ref="A96:D96"/>
    <mergeCell ref="A102:D102"/>
    <mergeCell ref="A99:D99"/>
  </mergeCells>
  <pageMargins left="0.41" right="0" top="0.47" bottom="0" header="0.23" footer="0.19"/>
  <pageSetup paperSize="9" scale="55" orientation="landscape" r:id="rId1"/>
  <rowBreaks count="2" manualBreakCount="2">
    <brk id="112" max="16383" man="1"/>
    <brk id="11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507"/>
  <sheetViews>
    <sheetView topLeftCell="A98" zoomScale="88" zoomScaleNormal="88" workbookViewId="0">
      <selection activeCell="L27" sqref="L27"/>
    </sheetView>
  </sheetViews>
  <sheetFormatPr defaultColWidth="9.109375" defaultRowHeight="18"/>
  <cols>
    <col min="1" max="1" width="9.109375" style="72"/>
    <col min="2" max="2" width="21.109375" style="72" customWidth="1"/>
    <col min="3" max="3" width="4.6640625" style="72" customWidth="1"/>
    <col min="4" max="4" width="4.5546875" style="72" customWidth="1"/>
    <col min="5" max="5" width="3.88671875" style="72" customWidth="1"/>
    <col min="6" max="6" width="5.109375" style="72" customWidth="1"/>
    <col min="7" max="7" width="8.5546875" style="72" customWidth="1"/>
    <col min="8" max="8" width="8.33203125" style="72" customWidth="1"/>
    <col min="9" max="9" width="12.44140625" style="72" customWidth="1"/>
    <col min="10" max="10" width="9.109375" style="72"/>
    <col min="11" max="11" width="12.109375" style="72" customWidth="1"/>
    <col min="12" max="12" width="12.88671875" style="73" customWidth="1"/>
    <col min="13" max="13" width="12.33203125" style="73" customWidth="1"/>
    <col min="14" max="14" width="11.33203125" style="73" customWidth="1"/>
    <col min="15" max="15" width="12.6640625" style="73" customWidth="1"/>
    <col min="16" max="16" width="15.109375" style="72" customWidth="1"/>
    <col min="17" max="17" width="12.44140625" style="74" customWidth="1"/>
    <col min="18" max="18" width="13.109375" style="74" bestFit="1" customWidth="1"/>
    <col min="19" max="20" width="14.33203125" style="74" bestFit="1" customWidth="1"/>
    <col min="21" max="21" width="14.44140625" style="74" customWidth="1"/>
    <col min="22" max="16384" width="9.109375" style="74"/>
  </cols>
  <sheetData>
    <row r="1" spans="1:21">
      <c r="L1" s="205" t="s">
        <v>224</v>
      </c>
      <c r="M1" s="206"/>
      <c r="N1" s="206"/>
      <c r="O1" s="206"/>
    </row>
    <row r="2" spans="1:21">
      <c r="L2" s="439" t="s">
        <v>223</v>
      </c>
      <c r="M2" s="439"/>
      <c r="N2" s="439"/>
      <c r="O2" s="439"/>
    </row>
    <row r="3" spans="1:21">
      <c r="L3" s="207" t="s">
        <v>363</v>
      </c>
      <c r="M3" s="206"/>
      <c r="N3" s="208"/>
      <c r="O3" s="206"/>
    </row>
    <row r="4" spans="1:21">
      <c r="L4" s="444" t="s">
        <v>383</v>
      </c>
      <c r="M4" s="445"/>
      <c r="N4" s="445"/>
      <c r="O4" s="445"/>
      <c r="P4" s="445"/>
      <c r="Q4" s="445"/>
      <c r="R4" s="445"/>
    </row>
    <row r="5" spans="1:21">
      <c r="L5" s="445"/>
      <c r="M5" s="445"/>
      <c r="N5" s="445"/>
      <c r="O5" s="445"/>
      <c r="P5" s="445"/>
      <c r="Q5" s="445"/>
      <c r="R5" s="445"/>
    </row>
    <row r="6" spans="1:21">
      <c r="L6" s="203"/>
      <c r="M6" s="204"/>
      <c r="N6" s="74"/>
      <c r="O6" s="204"/>
    </row>
    <row r="7" spans="1:21">
      <c r="L7" s="203" t="s">
        <v>219</v>
      </c>
      <c r="M7" s="204"/>
      <c r="N7" s="446" t="s">
        <v>385</v>
      </c>
      <c r="O7" s="447"/>
    </row>
    <row r="9" spans="1:21" ht="18.75" customHeight="1">
      <c r="A9" s="419" t="s">
        <v>124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419"/>
      <c r="N9" s="419"/>
      <c r="O9" s="419"/>
      <c r="P9" s="419"/>
      <c r="Q9" s="419"/>
    </row>
    <row r="10" spans="1:21" ht="19.5" customHeight="1">
      <c r="A10" s="76"/>
      <c r="B10" s="76"/>
      <c r="C10" s="441" t="s">
        <v>364</v>
      </c>
      <c r="D10" s="441"/>
      <c r="E10" s="441"/>
      <c r="F10" s="441"/>
      <c r="G10" s="441"/>
      <c r="H10" s="441"/>
      <c r="I10" s="441"/>
      <c r="J10" s="441"/>
      <c r="K10" s="441"/>
      <c r="L10" s="441"/>
      <c r="M10" s="441"/>
      <c r="N10" s="441"/>
      <c r="O10" s="441"/>
    </row>
    <row r="11" spans="1:21" ht="18.75" customHeight="1">
      <c r="A11" s="76"/>
      <c r="B11" s="76"/>
      <c r="C11" s="422" t="s">
        <v>174</v>
      </c>
      <c r="D11" s="422"/>
      <c r="E11" s="422"/>
      <c r="F11" s="422"/>
      <c r="G11" s="422"/>
      <c r="H11" s="422"/>
      <c r="I11" s="422"/>
      <c r="J11" s="422"/>
      <c r="K11" s="422"/>
      <c r="L11" s="422"/>
      <c r="M11" s="422"/>
      <c r="N11" s="422"/>
      <c r="O11" s="422"/>
    </row>
    <row r="12" spans="1:21" ht="18.75" customHeight="1">
      <c r="A12" s="76"/>
      <c r="B12" s="76"/>
      <c r="C12" s="105"/>
      <c r="D12" s="105"/>
      <c r="E12" s="422" t="s">
        <v>404</v>
      </c>
      <c r="F12" s="422"/>
      <c r="G12" s="422"/>
      <c r="H12" s="422"/>
      <c r="I12" s="422"/>
      <c r="J12" s="422"/>
      <c r="K12" s="422"/>
      <c r="L12" s="422"/>
      <c r="M12" s="422"/>
      <c r="N12" s="422"/>
      <c r="O12" s="77"/>
    </row>
    <row r="13" spans="1:21" ht="15.75" customHeight="1"/>
    <row r="14" spans="1:21" s="1" customFormat="1" ht="14.25" customHeight="1">
      <c r="A14" s="421" t="s">
        <v>25</v>
      </c>
      <c r="B14" s="421"/>
      <c r="C14" s="421" t="s">
        <v>251</v>
      </c>
      <c r="D14" s="421"/>
      <c r="E14" s="421"/>
      <c r="F14" s="421"/>
      <c r="G14" s="421"/>
      <c r="H14" s="421"/>
      <c r="I14" s="421" t="s">
        <v>125</v>
      </c>
      <c r="J14" s="421" t="s">
        <v>126</v>
      </c>
      <c r="K14" s="421" t="s">
        <v>217</v>
      </c>
      <c r="L14" s="418" t="s">
        <v>379</v>
      </c>
      <c r="M14" s="418" t="s">
        <v>69</v>
      </c>
      <c r="N14" s="418"/>
      <c r="O14" s="418"/>
      <c r="P14" s="418" t="s">
        <v>368</v>
      </c>
      <c r="Q14" s="418" t="s">
        <v>369</v>
      </c>
    </row>
    <row r="15" spans="1:21" s="1" customFormat="1" ht="52.5" customHeight="1">
      <c r="A15" s="421"/>
      <c r="B15" s="421"/>
      <c r="C15" s="421"/>
      <c r="D15" s="421"/>
      <c r="E15" s="421"/>
      <c r="F15" s="421"/>
      <c r="G15" s="421"/>
      <c r="H15" s="421"/>
      <c r="I15" s="421"/>
      <c r="J15" s="421"/>
      <c r="K15" s="421"/>
      <c r="L15" s="418"/>
      <c r="M15" s="189" t="s">
        <v>131</v>
      </c>
      <c r="N15" s="189" t="s">
        <v>132</v>
      </c>
      <c r="O15" s="189" t="s">
        <v>133</v>
      </c>
      <c r="P15" s="418"/>
      <c r="Q15" s="418"/>
    </row>
    <row r="16" spans="1:21" s="4" customFormat="1" ht="30.75" customHeight="1">
      <c r="A16" s="440" t="s">
        <v>27</v>
      </c>
      <c r="B16" s="440"/>
      <c r="C16" s="145"/>
      <c r="D16" s="145"/>
      <c r="E16" s="145"/>
      <c r="F16" s="145"/>
      <c r="G16" s="145"/>
      <c r="H16" s="145"/>
      <c r="I16" s="145"/>
      <c r="J16" s="145"/>
      <c r="K16" s="146">
        <f>K17+K20+K37+K74</f>
        <v>234684.96</v>
      </c>
      <c r="L16" s="146">
        <f>L17+L20+L37+L74</f>
        <v>42344283.840000004</v>
      </c>
      <c r="M16" s="146">
        <f>M17+M20+M37+M74</f>
        <v>30443800</v>
      </c>
      <c r="N16" s="146">
        <f>N17+N20+N37+N74</f>
        <v>6358700</v>
      </c>
      <c r="O16" s="146">
        <f>O17+O20+O37+O74</f>
        <v>3575983.84</v>
      </c>
      <c r="P16" s="146">
        <f>P20+P37+P74</f>
        <v>40029000</v>
      </c>
      <c r="Q16" s="146">
        <f>Q20+Q37+Q74</f>
        <v>41446400</v>
      </c>
      <c r="S16" s="229"/>
      <c r="T16" s="229"/>
      <c r="U16" s="229"/>
    </row>
    <row r="17" spans="1:17" s="1" customFormat="1" ht="32.25" customHeight="1">
      <c r="A17" s="420" t="s">
        <v>134</v>
      </c>
      <c r="B17" s="420"/>
      <c r="C17" s="82"/>
      <c r="D17" s="82"/>
      <c r="E17" s="82"/>
      <c r="F17" s="82"/>
      <c r="G17" s="82"/>
      <c r="H17" s="82"/>
      <c r="I17" s="82"/>
      <c r="J17" s="82"/>
      <c r="K17" s="154"/>
      <c r="L17" s="154">
        <v>0</v>
      </c>
      <c r="M17" s="154">
        <v>0</v>
      </c>
      <c r="N17" s="154">
        <v>0</v>
      </c>
      <c r="O17" s="154">
        <v>0</v>
      </c>
      <c r="P17" s="154">
        <v>0</v>
      </c>
      <c r="Q17" s="154">
        <v>0</v>
      </c>
    </row>
    <row r="18" spans="1:17" s="23" customFormat="1" ht="30" hidden="1" customHeight="1">
      <c r="A18" s="424" t="s">
        <v>43</v>
      </c>
      <c r="B18" s="424"/>
      <c r="C18" s="89" t="s">
        <v>28</v>
      </c>
      <c r="D18" s="89" t="s">
        <v>30</v>
      </c>
      <c r="E18" s="89" t="s">
        <v>28</v>
      </c>
      <c r="F18" s="89" t="s">
        <v>221</v>
      </c>
      <c r="G18" s="90" t="s">
        <v>87</v>
      </c>
      <c r="H18" s="90" t="s">
        <v>220</v>
      </c>
      <c r="I18" s="89" t="s">
        <v>236</v>
      </c>
      <c r="J18" s="89" t="s">
        <v>233</v>
      </c>
      <c r="K18" s="86"/>
      <c r="L18" s="87"/>
      <c r="M18" s="87"/>
      <c r="N18" s="87"/>
      <c r="O18" s="87"/>
      <c r="P18" s="87"/>
      <c r="Q18" s="87"/>
    </row>
    <row r="19" spans="1:17" s="23" customFormat="1" ht="28.95" hidden="1" customHeight="1">
      <c r="A19" s="424" t="s">
        <v>43</v>
      </c>
      <c r="B19" s="424"/>
      <c r="C19" s="89" t="s">
        <v>28</v>
      </c>
      <c r="D19" s="89" t="s">
        <v>30</v>
      </c>
      <c r="E19" s="89" t="s">
        <v>28</v>
      </c>
      <c r="F19" s="89" t="s">
        <v>221</v>
      </c>
      <c r="G19" s="90" t="s">
        <v>87</v>
      </c>
      <c r="H19" s="90" t="s">
        <v>225</v>
      </c>
      <c r="I19" s="89" t="s">
        <v>236</v>
      </c>
      <c r="J19" s="89" t="s">
        <v>233</v>
      </c>
      <c r="K19" s="86"/>
      <c r="L19" s="87"/>
      <c r="M19" s="87"/>
      <c r="N19" s="87"/>
      <c r="O19" s="87"/>
      <c r="P19" s="87"/>
      <c r="Q19" s="87"/>
    </row>
    <row r="20" spans="1:17" s="1" customFormat="1" ht="32.25" customHeight="1">
      <c r="A20" s="420" t="s">
        <v>141</v>
      </c>
      <c r="B20" s="420"/>
      <c r="C20" s="91" t="s">
        <v>28</v>
      </c>
      <c r="D20" s="91"/>
      <c r="E20" s="91"/>
      <c r="F20" s="91"/>
      <c r="G20" s="91"/>
      <c r="H20" s="91"/>
      <c r="I20" s="91"/>
      <c r="J20" s="91"/>
      <c r="K20" s="235" t="str">
        <f>K25</f>
        <v>1703,23</v>
      </c>
      <c r="L20" s="154">
        <f>L21</f>
        <v>30443800</v>
      </c>
      <c r="M20" s="154">
        <f t="shared" ref="M20:Q20" si="0">M21</f>
        <v>30443800</v>
      </c>
      <c r="N20" s="154">
        <v>0</v>
      </c>
      <c r="O20" s="154">
        <v>0</v>
      </c>
      <c r="P20" s="154">
        <f>P21</f>
        <v>29662600</v>
      </c>
      <c r="Q20" s="154">
        <f t="shared" si="0"/>
        <v>31081800</v>
      </c>
    </row>
    <row r="21" spans="1:17" s="23" customFormat="1" ht="15.6">
      <c r="A21" s="435"/>
      <c r="B21" s="435"/>
      <c r="C21" s="84" t="s">
        <v>28</v>
      </c>
      <c r="D21" s="84" t="s">
        <v>30</v>
      </c>
      <c r="E21" s="84" t="s">
        <v>31</v>
      </c>
      <c r="F21" s="85"/>
      <c r="G21" s="86"/>
      <c r="H21" s="86"/>
      <c r="I21" s="84" t="s">
        <v>375</v>
      </c>
      <c r="J21" s="84"/>
      <c r="K21" s="157" t="str">
        <f>K25</f>
        <v>1703,23</v>
      </c>
      <c r="L21" s="144">
        <f>L22</f>
        <v>30443800</v>
      </c>
      <c r="M21" s="144">
        <f>M22</f>
        <v>30443800</v>
      </c>
      <c r="N21" s="144">
        <v>0</v>
      </c>
      <c r="O21" s="144">
        <v>0</v>
      </c>
      <c r="P21" s="144">
        <f>P22</f>
        <v>29662600</v>
      </c>
      <c r="Q21" s="144">
        <f>Q22</f>
        <v>31081800</v>
      </c>
    </row>
    <row r="22" spans="1:17" s="23" customFormat="1" ht="15.6">
      <c r="A22" s="435"/>
      <c r="B22" s="435"/>
      <c r="C22" s="84" t="s">
        <v>28</v>
      </c>
      <c r="D22" s="84" t="s">
        <v>30</v>
      </c>
      <c r="E22" s="84" t="s">
        <v>31</v>
      </c>
      <c r="F22" s="85" t="s">
        <v>221</v>
      </c>
      <c r="G22" s="86"/>
      <c r="H22" s="86"/>
      <c r="I22" s="84" t="s">
        <v>375</v>
      </c>
      <c r="J22" s="84"/>
      <c r="K22" s="144"/>
      <c r="L22" s="144">
        <f>L23+L25+L27+L29+L31+L33+L35</f>
        <v>30443800</v>
      </c>
      <c r="M22" s="144">
        <f>M23+M25+M27+M29+M31+M33+M35</f>
        <v>30443800</v>
      </c>
      <c r="N22" s="144">
        <v>0</v>
      </c>
      <c r="O22" s="144">
        <v>0</v>
      </c>
      <c r="P22" s="144">
        <f>P23+P25+P27+P29+P31+P33+P35</f>
        <v>29662600</v>
      </c>
      <c r="Q22" s="144">
        <f>Q23+Q25+Q27+Q29+Q31+Q33+Q35</f>
        <v>31081800</v>
      </c>
    </row>
    <row r="23" spans="1:17" s="141" customFormat="1" ht="15.6">
      <c r="A23" s="436" t="s">
        <v>226</v>
      </c>
      <c r="B23" s="436"/>
      <c r="C23" s="84" t="s">
        <v>28</v>
      </c>
      <c r="D23" s="84" t="s">
        <v>30</v>
      </c>
      <c r="E23" s="84" t="s">
        <v>31</v>
      </c>
      <c r="F23" s="84" t="s">
        <v>221</v>
      </c>
      <c r="G23" s="142" t="s">
        <v>222</v>
      </c>
      <c r="H23" s="142"/>
      <c r="I23" s="84" t="s">
        <v>375</v>
      </c>
      <c r="J23" s="84"/>
      <c r="K23" s="144">
        <v>0</v>
      </c>
      <c r="L23" s="144">
        <f>M23</f>
        <v>21806504.379999999</v>
      </c>
      <c r="M23" s="144">
        <f>M24</f>
        <v>21806504.379999999</v>
      </c>
      <c r="N23" s="144">
        <v>0</v>
      </c>
      <c r="O23" s="144">
        <v>0</v>
      </c>
      <c r="P23" s="144">
        <f>P24</f>
        <v>21661751.379999999</v>
      </c>
      <c r="Q23" s="144">
        <f>Q24</f>
        <v>22746467.379999999</v>
      </c>
    </row>
    <row r="24" spans="1:17" s="23" customFormat="1" ht="15.6">
      <c r="A24" s="437" t="s">
        <v>226</v>
      </c>
      <c r="B24" s="437"/>
      <c r="C24" s="89" t="s">
        <v>28</v>
      </c>
      <c r="D24" s="89" t="s">
        <v>30</v>
      </c>
      <c r="E24" s="89" t="s">
        <v>31</v>
      </c>
      <c r="F24" s="89" t="s">
        <v>221</v>
      </c>
      <c r="G24" s="140" t="s">
        <v>222</v>
      </c>
      <c r="H24" s="140" t="s">
        <v>220</v>
      </c>
      <c r="I24" s="89" t="s">
        <v>375</v>
      </c>
      <c r="J24" s="89" t="s">
        <v>229</v>
      </c>
      <c r="K24" s="86"/>
      <c r="L24" s="87">
        <f>21237864.38+534440+34200</f>
        <v>21806504.379999999</v>
      </c>
      <c r="M24" s="87">
        <f>21237864.38+534440+34200</f>
        <v>21806504.379999999</v>
      </c>
      <c r="N24" s="87"/>
      <c r="O24" s="87"/>
      <c r="P24" s="87">
        <v>21661751.379999999</v>
      </c>
      <c r="Q24" s="87">
        <v>22746467.379999999</v>
      </c>
    </row>
    <row r="25" spans="1:17" s="141" customFormat="1" ht="15.75" customHeight="1">
      <c r="A25" s="425" t="s">
        <v>142</v>
      </c>
      <c r="B25" s="425"/>
      <c r="C25" s="84" t="s">
        <v>28</v>
      </c>
      <c r="D25" s="84" t="s">
        <v>30</v>
      </c>
      <c r="E25" s="84" t="s">
        <v>31</v>
      </c>
      <c r="F25" s="84" t="s">
        <v>221</v>
      </c>
      <c r="G25" s="142" t="s">
        <v>84</v>
      </c>
      <c r="H25" s="142"/>
      <c r="I25" s="84" t="s">
        <v>375</v>
      </c>
      <c r="J25" s="84"/>
      <c r="K25" s="157" t="str">
        <f>K26</f>
        <v>1703,23</v>
      </c>
      <c r="L25" s="144">
        <f t="shared" ref="L25:L36" si="1">M25</f>
        <v>2000</v>
      </c>
      <c r="M25" s="144">
        <f t="shared" ref="M25" si="2">M26</f>
        <v>2000</v>
      </c>
      <c r="N25" s="144">
        <f t="shared" ref="N25" si="3">N26</f>
        <v>0</v>
      </c>
      <c r="O25" s="144">
        <f t="shared" ref="O25:Q25" si="4">O26</f>
        <v>0</v>
      </c>
      <c r="P25" s="144">
        <f t="shared" si="4"/>
        <v>2000</v>
      </c>
      <c r="Q25" s="144">
        <f t="shared" si="4"/>
        <v>2000</v>
      </c>
    </row>
    <row r="26" spans="1:17" s="23" customFormat="1" ht="15.6">
      <c r="A26" s="424" t="s">
        <v>142</v>
      </c>
      <c r="B26" s="424"/>
      <c r="C26" s="89" t="s">
        <v>28</v>
      </c>
      <c r="D26" s="89" t="s">
        <v>30</v>
      </c>
      <c r="E26" s="89" t="s">
        <v>31</v>
      </c>
      <c r="F26" s="89" t="s">
        <v>221</v>
      </c>
      <c r="G26" s="140" t="s">
        <v>84</v>
      </c>
      <c r="H26" s="140" t="s">
        <v>220</v>
      </c>
      <c r="I26" s="89" t="s">
        <v>375</v>
      </c>
      <c r="J26" s="89" t="s">
        <v>230</v>
      </c>
      <c r="K26" s="216" t="s">
        <v>393</v>
      </c>
      <c r="L26" s="87">
        <f t="shared" si="1"/>
        <v>2000</v>
      </c>
      <c r="M26" s="87">
        <v>2000</v>
      </c>
      <c r="N26" s="87"/>
      <c r="O26" s="87"/>
      <c r="P26" s="87">
        <v>2000</v>
      </c>
      <c r="Q26" s="87">
        <v>2000</v>
      </c>
    </row>
    <row r="27" spans="1:17" s="141" customFormat="1" ht="26.25" customHeight="1">
      <c r="A27" s="425" t="s">
        <v>227</v>
      </c>
      <c r="B27" s="425"/>
      <c r="C27" s="84" t="s">
        <v>28</v>
      </c>
      <c r="D27" s="84" t="s">
        <v>30</v>
      </c>
      <c r="E27" s="84" t="s">
        <v>31</v>
      </c>
      <c r="F27" s="84" t="s">
        <v>221</v>
      </c>
      <c r="G27" s="143" t="s">
        <v>228</v>
      </c>
      <c r="H27" s="143"/>
      <c r="I27" s="84" t="s">
        <v>375</v>
      </c>
      <c r="J27" s="84"/>
      <c r="K27" s="144"/>
      <c r="L27" s="144">
        <f>M27</f>
        <v>6585536.5</v>
      </c>
      <c r="M27" s="144">
        <f>M28</f>
        <v>6585536.5</v>
      </c>
      <c r="N27" s="144">
        <v>0</v>
      </c>
      <c r="O27" s="144">
        <v>0</v>
      </c>
      <c r="P27" s="144">
        <f>P28</f>
        <v>6541848.6200000001</v>
      </c>
      <c r="Q27" s="144">
        <f>Q28</f>
        <v>6869432.6200000001</v>
      </c>
    </row>
    <row r="28" spans="1:17" s="23" customFormat="1" ht="29.25" customHeight="1">
      <c r="A28" s="424" t="s">
        <v>227</v>
      </c>
      <c r="B28" s="424"/>
      <c r="C28" s="89" t="s">
        <v>28</v>
      </c>
      <c r="D28" s="89" t="s">
        <v>30</v>
      </c>
      <c r="E28" s="89" t="s">
        <v>31</v>
      </c>
      <c r="F28" s="89" t="s">
        <v>221</v>
      </c>
      <c r="G28" s="90" t="s">
        <v>228</v>
      </c>
      <c r="H28" s="90" t="s">
        <v>220</v>
      </c>
      <c r="I28" s="89" t="s">
        <v>375</v>
      </c>
      <c r="J28" s="89" t="s">
        <v>231</v>
      </c>
      <c r="K28" s="86"/>
      <c r="L28" s="87">
        <f>M28</f>
        <v>6585536.5</v>
      </c>
      <c r="M28" s="87">
        <f>6413835.62+161400.88+10300</f>
        <v>6585536.5</v>
      </c>
      <c r="N28" s="87"/>
      <c r="O28" s="87"/>
      <c r="P28" s="87">
        <v>6541848.6200000001</v>
      </c>
      <c r="Q28" s="87">
        <v>6869432.6200000001</v>
      </c>
    </row>
    <row r="29" spans="1:17" s="141" customFormat="1" ht="29.25" customHeight="1">
      <c r="A29" s="425" t="s">
        <v>35</v>
      </c>
      <c r="B29" s="425"/>
      <c r="C29" s="84" t="s">
        <v>28</v>
      </c>
      <c r="D29" s="84" t="s">
        <v>30</v>
      </c>
      <c r="E29" s="84" t="s">
        <v>31</v>
      </c>
      <c r="F29" s="84" t="s">
        <v>221</v>
      </c>
      <c r="G29" s="143" t="s">
        <v>232</v>
      </c>
      <c r="H29" s="143"/>
      <c r="I29" s="84" t="s">
        <v>375</v>
      </c>
      <c r="J29" s="84"/>
      <c r="K29" s="144">
        <f>K30</f>
        <v>0</v>
      </c>
      <c r="L29" s="144">
        <f t="shared" si="1"/>
        <v>20000</v>
      </c>
      <c r="M29" s="144">
        <f t="shared" ref="M29" si="5">M30</f>
        <v>20000</v>
      </c>
      <c r="N29" s="144">
        <f t="shared" ref="N29" si="6">N30</f>
        <v>0</v>
      </c>
      <c r="O29" s="144">
        <f t="shared" ref="O29:Q29" si="7">O30</f>
        <v>0</v>
      </c>
      <c r="P29" s="144">
        <f t="shared" si="7"/>
        <v>20000</v>
      </c>
      <c r="Q29" s="144">
        <f t="shared" si="7"/>
        <v>20000</v>
      </c>
    </row>
    <row r="30" spans="1:17" s="23" customFormat="1" ht="15.6">
      <c r="A30" s="424" t="s">
        <v>35</v>
      </c>
      <c r="B30" s="424"/>
      <c r="C30" s="89" t="s">
        <v>28</v>
      </c>
      <c r="D30" s="89" t="s">
        <v>30</v>
      </c>
      <c r="E30" s="89" t="s">
        <v>31</v>
      </c>
      <c r="F30" s="89" t="s">
        <v>221</v>
      </c>
      <c r="G30" s="90" t="s">
        <v>232</v>
      </c>
      <c r="H30" s="90" t="s">
        <v>220</v>
      </c>
      <c r="I30" s="89" t="s">
        <v>375</v>
      </c>
      <c r="J30" s="89" t="s">
        <v>233</v>
      </c>
      <c r="K30" s="86"/>
      <c r="L30" s="87">
        <f t="shared" si="1"/>
        <v>20000</v>
      </c>
      <c r="M30" s="87">
        <v>20000</v>
      </c>
      <c r="N30" s="87"/>
      <c r="O30" s="87"/>
      <c r="P30" s="87">
        <v>20000</v>
      </c>
      <c r="Q30" s="87">
        <v>20000</v>
      </c>
    </row>
    <row r="31" spans="1:17" s="141" customFormat="1" ht="15.6">
      <c r="A31" s="425" t="s">
        <v>234</v>
      </c>
      <c r="B31" s="425"/>
      <c r="C31" s="84" t="s">
        <v>28</v>
      </c>
      <c r="D31" s="84" t="s">
        <v>30</v>
      </c>
      <c r="E31" s="84" t="s">
        <v>31</v>
      </c>
      <c r="F31" s="84" t="s">
        <v>221</v>
      </c>
      <c r="G31" s="143" t="s">
        <v>86</v>
      </c>
      <c r="H31" s="143"/>
      <c r="I31" s="84" t="s">
        <v>375</v>
      </c>
      <c r="J31" s="84"/>
      <c r="K31" s="144">
        <f>K32</f>
        <v>0</v>
      </c>
      <c r="L31" s="144">
        <f t="shared" si="1"/>
        <v>200000</v>
      </c>
      <c r="M31" s="144">
        <f t="shared" ref="M31" si="8">M32</f>
        <v>200000</v>
      </c>
      <c r="N31" s="144">
        <f t="shared" ref="N31" si="9">N32</f>
        <v>0</v>
      </c>
      <c r="O31" s="144">
        <f t="shared" ref="O31:Q31" si="10">O32</f>
        <v>0</v>
      </c>
      <c r="P31" s="144">
        <f t="shared" si="10"/>
        <v>200000</v>
      </c>
      <c r="Q31" s="144">
        <f t="shared" si="10"/>
        <v>200000</v>
      </c>
    </row>
    <row r="32" spans="1:17" s="23" customFormat="1" ht="15.6">
      <c r="A32" s="424" t="s">
        <v>234</v>
      </c>
      <c r="B32" s="424"/>
      <c r="C32" s="89" t="s">
        <v>28</v>
      </c>
      <c r="D32" s="89" t="s">
        <v>30</v>
      </c>
      <c r="E32" s="89" t="s">
        <v>31</v>
      </c>
      <c r="F32" s="89" t="s">
        <v>221</v>
      </c>
      <c r="G32" s="90" t="s">
        <v>86</v>
      </c>
      <c r="H32" s="90" t="s">
        <v>220</v>
      </c>
      <c r="I32" s="89" t="s">
        <v>375</v>
      </c>
      <c r="J32" s="89" t="s">
        <v>233</v>
      </c>
      <c r="K32" s="86"/>
      <c r="L32" s="87">
        <f t="shared" si="1"/>
        <v>200000</v>
      </c>
      <c r="M32" s="87">
        <v>200000</v>
      </c>
      <c r="N32" s="87"/>
      <c r="O32" s="87"/>
      <c r="P32" s="87">
        <v>200000</v>
      </c>
      <c r="Q32" s="87">
        <v>200000</v>
      </c>
    </row>
    <row r="33" spans="1:18" s="141" customFormat="1" ht="15.6">
      <c r="A33" s="425" t="s">
        <v>42</v>
      </c>
      <c r="B33" s="425"/>
      <c r="C33" s="84" t="s">
        <v>28</v>
      </c>
      <c r="D33" s="84" t="s">
        <v>30</v>
      </c>
      <c r="E33" s="84" t="s">
        <v>31</v>
      </c>
      <c r="F33" s="84" t="s">
        <v>221</v>
      </c>
      <c r="G33" s="143" t="s">
        <v>235</v>
      </c>
      <c r="H33" s="143"/>
      <c r="I33" s="84" t="s">
        <v>375</v>
      </c>
      <c r="J33" s="84"/>
      <c r="K33" s="144"/>
      <c r="L33" s="144">
        <f t="shared" si="1"/>
        <v>1200000</v>
      </c>
      <c r="M33" s="144">
        <f>M34</f>
        <v>1200000</v>
      </c>
      <c r="N33" s="144">
        <v>0</v>
      </c>
      <c r="O33" s="144">
        <v>0</v>
      </c>
      <c r="P33" s="144">
        <f>P34</f>
        <v>800000</v>
      </c>
      <c r="Q33" s="144">
        <f>Q34</f>
        <v>800000</v>
      </c>
    </row>
    <row r="34" spans="1:18" s="23" customFormat="1" ht="27" customHeight="1">
      <c r="A34" s="424" t="s">
        <v>42</v>
      </c>
      <c r="B34" s="424"/>
      <c r="C34" s="89" t="s">
        <v>28</v>
      </c>
      <c r="D34" s="89" t="s">
        <v>30</v>
      </c>
      <c r="E34" s="89" t="s">
        <v>31</v>
      </c>
      <c r="F34" s="89" t="s">
        <v>221</v>
      </c>
      <c r="G34" s="90" t="s">
        <v>235</v>
      </c>
      <c r="H34" s="90" t="s">
        <v>220</v>
      </c>
      <c r="I34" s="89" t="s">
        <v>375</v>
      </c>
      <c r="J34" s="89" t="s">
        <v>233</v>
      </c>
      <c r="K34" s="86"/>
      <c r="L34" s="87">
        <f t="shared" si="1"/>
        <v>1200000</v>
      </c>
      <c r="M34" s="87">
        <f>800000+400000</f>
        <v>1200000</v>
      </c>
      <c r="N34" s="87"/>
      <c r="O34" s="87"/>
      <c r="P34" s="87">
        <v>800000</v>
      </c>
      <c r="Q34" s="87">
        <v>800000</v>
      </c>
    </row>
    <row r="35" spans="1:18" s="141" customFormat="1" ht="27" customHeight="1">
      <c r="A35" s="425" t="s">
        <v>43</v>
      </c>
      <c r="B35" s="425"/>
      <c r="C35" s="84" t="s">
        <v>28</v>
      </c>
      <c r="D35" s="84" t="s">
        <v>30</v>
      </c>
      <c r="E35" s="84" t="s">
        <v>31</v>
      </c>
      <c r="F35" s="84" t="s">
        <v>221</v>
      </c>
      <c r="G35" s="143" t="s">
        <v>87</v>
      </c>
      <c r="H35" s="143"/>
      <c r="I35" s="84" t="s">
        <v>375</v>
      </c>
      <c r="J35" s="84"/>
      <c r="K35" s="144"/>
      <c r="L35" s="144">
        <f t="shared" si="1"/>
        <v>629759.12</v>
      </c>
      <c r="M35" s="144">
        <f>M36</f>
        <v>629759.12</v>
      </c>
      <c r="N35" s="144">
        <v>0</v>
      </c>
      <c r="O35" s="144">
        <v>0</v>
      </c>
      <c r="P35" s="144">
        <f>P36</f>
        <v>437000</v>
      </c>
      <c r="Q35" s="144">
        <f>Q36</f>
        <v>443900</v>
      </c>
    </row>
    <row r="36" spans="1:18" s="23" customFormat="1" ht="30" customHeight="1">
      <c r="A36" s="424" t="s">
        <v>43</v>
      </c>
      <c r="B36" s="424"/>
      <c r="C36" s="89" t="s">
        <v>28</v>
      </c>
      <c r="D36" s="89" t="s">
        <v>30</v>
      </c>
      <c r="E36" s="89" t="s">
        <v>31</v>
      </c>
      <c r="F36" s="89" t="s">
        <v>221</v>
      </c>
      <c r="G36" s="90" t="s">
        <v>87</v>
      </c>
      <c r="H36" s="90" t="s">
        <v>220</v>
      </c>
      <c r="I36" s="89" t="s">
        <v>375</v>
      </c>
      <c r="J36" s="89" t="s">
        <v>233</v>
      </c>
      <c r="K36" s="86"/>
      <c r="L36" s="87">
        <f t="shared" si="1"/>
        <v>629759.12</v>
      </c>
      <c r="M36" s="87">
        <f>400000+229759.12</f>
        <v>629759.12</v>
      </c>
      <c r="N36" s="87"/>
      <c r="O36" s="87"/>
      <c r="P36" s="87">
        <v>437000</v>
      </c>
      <c r="Q36" s="87">
        <v>443900</v>
      </c>
    </row>
    <row r="37" spans="1:18" s="1" customFormat="1" ht="27" customHeight="1">
      <c r="A37" s="420" t="s">
        <v>157</v>
      </c>
      <c r="B37" s="420"/>
      <c r="C37" s="91" t="s">
        <v>31</v>
      </c>
      <c r="D37" s="91"/>
      <c r="E37" s="91"/>
      <c r="F37" s="91"/>
      <c r="G37" s="91"/>
      <c r="H37" s="91"/>
      <c r="I37" s="91"/>
      <c r="J37" s="91"/>
      <c r="K37" s="154">
        <f>K38</f>
        <v>970.22</v>
      </c>
      <c r="L37" s="154">
        <f>L38</f>
        <v>9934683.8399999999</v>
      </c>
      <c r="M37" s="154">
        <f t="shared" ref="M37:Q37" si="11">M38</f>
        <v>0</v>
      </c>
      <c r="N37" s="154">
        <f t="shared" si="11"/>
        <v>6358700</v>
      </c>
      <c r="O37" s="154">
        <f t="shared" si="11"/>
        <v>3575983.84</v>
      </c>
      <c r="P37" s="154">
        <f t="shared" si="11"/>
        <v>8400600</v>
      </c>
      <c r="Q37" s="154">
        <f t="shared" si="11"/>
        <v>8398800</v>
      </c>
    </row>
    <row r="38" spans="1:18" s="23" customFormat="1" ht="15.6">
      <c r="A38" s="435"/>
      <c r="B38" s="435"/>
      <c r="C38" s="84" t="s">
        <v>31</v>
      </c>
      <c r="D38" s="84" t="s">
        <v>30</v>
      </c>
      <c r="E38" s="84" t="s">
        <v>31</v>
      </c>
      <c r="F38" s="85"/>
      <c r="G38" s="86"/>
      <c r="H38" s="86"/>
      <c r="I38" s="84" t="s">
        <v>376</v>
      </c>
      <c r="J38" s="84"/>
      <c r="K38" s="144">
        <f t="shared" ref="K38:Q38" si="12">K39+K66</f>
        <v>970.22</v>
      </c>
      <c r="L38" s="144">
        <f t="shared" si="12"/>
        <v>9934683.8399999999</v>
      </c>
      <c r="M38" s="144">
        <f t="shared" si="12"/>
        <v>0</v>
      </c>
      <c r="N38" s="144">
        <f t="shared" si="12"/>
        <v>6358700</v>
      </c>
      <c r="O38" s="144">
        <f t="shared" si="12"/>
        <v>3575983.84</v>
      </c>
      <c r="P38" s="144">
        <f t="shared" si="12"/>
        <v>8400600</v>
      </c>
      <c r="Q38" s="144">
        <f t="shared" si="12"/>
        <v>8398800</v>
      </c>
    </row>
    <row r="39" spans="1:18" s="23" customFormat="1" ht="15.6">
      <c r="A39" s="435"/>
      <c r="B39" s="435"/>
      <c r="C39" s="84" t="s">
        <v>31</v>
      </c>
      <c r="D39" s="84" t="s">
        <v>30</v>
      </c>
      <c r="E39" s="84" t="s">
        <v>31</v>
      </c>
      <c r="F39" s="85" t="s">
        <v>221</v>
      </c>
      <c r="G39" s="86"/>
      <c r="H39" s="86"/>
      <c r="I39" s="84" t="s">
        <v>376</v>
      </c>
      <c r="J39" s="84"/>
      <c r="K39" s="144">
        <f>K62</f>
        <v>970.22</v>
      </c>
      <c r="L39" s="144">
        <f>L40+L42+L44+L46+L50+L55+L58+L60+L62</f>
        <v>6358700</v>
      </c>
      <c r="M39" s="144">
        <v>0</v>
      </c>
      <c r="N39" s="144">
        <f>N40+N42+N44+N46+N50+N55+N58+N60+N62</f>
        <v>6358700</v>
      </c>
      <c r="O39" s="144">
        <v>0</v>
      </c>
      <c r="P39" s="144">
        <f>P40+P42+P44+P46+P50+P55+P58+P60+P62</f>
        <v>6405700</v>
      </c>
      <c r="Q39" s="144">
        <f>Q40+Q42+Q44+Q46+Q50+Q55+Q58+Q60+Q62</f>
        <v>6403900</v>
      </c>
    </row>
    <row r="40" spans="1:18" s="141" customFormat="1" ht="15.6">
      <c r="A40" s="436" t="s">
        <v>226</v>
      </c>
      <c r="B40" s="436"/>
      <c r="C40" s="84" t="s">
        <v>31</v>
      </c>
      <c r="D40" s="84" t="s">
        <v>30</v>
      </c>
      <c r="E40" s="84" t="s">
        <v>31</v>
      </c>
      <c r="F40" s="84" t="s">
        <v>221</v>
      </c>
      <c r="G40" s="142" t="s">
        <v>222</v>
      </c>
      <c r="H40" s="142"/>
      <c r="I40" s="84" t="s">
        <v>376</v>
      </c>
      <c r="J40" s="84"/>
      <c r="K40" s="144">
        <v>0</v>
      </c>
      <c r="L40" s="157" t="str">
        <f>L41</f>
        <v>954000,00</v>
      </c>
      <c r="M40" s="144">
        <f>M41</f>
        <v>0</v>
      </c>
      <c r="N40" s="157" t="str">
        <f>N41</f>
        <v>954000,00</v>
      </c>
      <c r="O40" s="144">
        <v>0</v>
      </c>
      <c r="P40" s="157" t="str">
        <f>P41</f>
        <v>954000,00</v>
      </c>
      <c r="Q40" s="157" t="str">
        <f>Q41</f>
        <v>954000,00</v>
      </c>
    </row>
    <row r="41" spans="1:18" s="23" customFormat="1" ht="15.6">
      <c r="A41" s="437" t="s">
        <v>226</v>
      </c>
      <c r="B41" s="437"/>
      <c r="C41" s="89" t="s">
        <v>31</v>
      </c>
      <c r="D41" s="89" t="s">
        <v>30</v>
      </c>
      <c r="E41" s="89" t="s">
        <v>31</v>
      </c>
      <c r="F41" s="89" t="s">
        <v>221</v>
      </c>
      <c r="G41" s="140" t="s">
        <v>222</v>
      </c>
      <c r="H41" s="140" t="s">
        <v>220</v>
      </c>
      <c r="I41" s="89" t="s">
        <v>376</v>
      </c>
      <c r="J41" s="89" t="s">
        <v>229</v>
      </c>
      <c r="K41" s="86"/>
      <c r="L41" s="216" t="s">
        <v>365</v>
      </c>
      <c r="M41" s="86"/>
      <c r="N41" s="216" t="s">
        <v>365</v>
      </c>
      <c r="O41" s="87"/>
      <c r="P41" s="216" t="s">
        <v>365</v>
      </c>
      <c r="Q41" s="216" t="s">
        <v>365</v>
      </c>
    </row>
    <row r="42" spans="1:18" s="141" customFormat="1" ht="26.25" customHeight="1">
      <c r="A42" s="425" t="s">
        <v>227</v>
      </c>
      <c r="B42" s="425"/>
      <c r="C42" s="84" t="s">
        <v>31</v>
      </c>
      <c r="D42" s="84" t="s">
        <v>30</v>
      </c>
      <c r="E42" s="84" t="s">
        <v>31</v>
      </c>
      <c r="F42" s="84" t="s">
        <v>221</v>
      </c>
      <c r="G42" s="143" t="s">
        <v>228</v>
      </c>
      <c r="H42" s="143"/>
      <c r="I42" s="89" t="s">
        <v>376</v>
      </c>
      <c r="J42" s="84"/>
      <c r="K42" s="144">
        <v>0</v>
      </c>
      <c r="L42" s="157" t="str">
        <f>L43</f>
        <v>288100,00</v>
      </c>
      <c r="M42" s="157">
        <v>0</v>
      </c>
      <c r="N42" s="157" t="str">
        <f>N43</f>
        <v>288100,00</v>
      </c>
      <c r="O42" s="144">
        <v>0</v>
      </c>
      <c r="P42" s="157" t="str">
        <f>P43</f>
        <v>288100,00</v>
      </c>
      <c r="Q42" s="157" t="str">
        <f>Q43</f>
        <v>288100,00</v>
      </c>
    </row>
    <row r="43" spans="1:18" s="23" customFormat="1" ht="29.25" customHeight="1">
      <c r="A43" s="424" t="s">
        <v>227</v>
      </c>
      <c r="B43" s="424"/>
      <c r="C43" s="89" t="s">
        <v>31</v>
      </c>
      <c r="D43" s="89" t="s">
        <v>30</v>
      </c>
      <c r="E43" s="89" t="s">
        <v>31</v>
      </c>
      <c r="F43" s="89" t="s">
        <v>221</v>
      </c>
      <c r="G43" s="90" t="s">
        <v>228</v>
      </c>
      <c r="H43" s="90" t="s">
        <v>220</v>
      </c>
      <c r="I43" s="89" t="s">
        <v>376</v>
      </c>
      <c r="J43" s="89" t="s">
        <v>231</v>
      </c>
      <c r="K43" s="86"/>
      <c r="L43" s="216" t="s">
        <v>366</v>
      </c>
      <c r="M43" s="86"/>
      <c r="N43" s="216" t="s">
        <v>366</v>
      </c>
      <c r="O43" s="87"/>
      <c r="P43" s="216" t="s">
        <v>366</v>
      </c>
      <c r="Q43" s="216" t="s">
        <v>366</v>
      </c>
      <c r="R43" s="220"/>
    </row>
    <row r="44" spans="1:18" s="141" customFormat="1" ht="29.25" customHeight="1">
      <c r="A44" s="425" t="s">
        <v>35</v>
      </c>
      <c r="B44" s="425"/>
      <c r="C44" s="84" t="s">
        <v>31</v>
      </c>
      <c r="D44" s="84" t="s">
        <v>30</v>
      </c>
      <c r="E44" s="84" t="s">
        <v>31</v>
      </c>
      <c r="F44" s="84" t="s">
        <v>221</v>
      </c>
      <c r="G44" s="143" t="s">
        <v>232</v>
      </c>
      <c r="H44" s="143"/>
      <c r="I44" s="84" t="s">
        <v>376</v>
      </c>
      <c r="J44" s="84"/>
      <c r="K44" s="144">
        <f>K45</f>
        <v>0</v>
      </c>
      <c r="L44" s="144">
        <f t="shared" ref="L44" si="13">L45</f>
        <v>35880</v>
      </c>
      <c r="M44" s="144">
        <f t="shared" ref="M44" si="14">M45</f>
        <v>0</v>
      </c>
      <c r="N44" s="144">
        <f t="shared" ref="N44" si="15">N45</f>
        <v>35880</v>
      </c>
      <c r="O44" s="144">
        <f t="shared" ref="O44:Q44" si="16">O45</f>
        <v>0</v>
      </c>
      <c r="P44" s="144">
        <f t="shared" si="16"/>
        <v>35880</v>
      </c>
      <c r="Q44" s="144">
        <f t="shared" si="16"/>
        <v>35880</v>
      </c>
    </row>
    <row r="45" spans="1:18" s="23" customFormat="1" ht="15.6">
      <c r="A45" s="424" t="s">
        <v>35</v>
      </c>
      <c r="B45" s="424"/>
      <c r="C45" s="89" t="s">
        <v>31</v>
      </c>
      <c r="D45" s="89" t="s">
        <v>30</v>
      </c>
      <c r="E45" s="89" t="s">
        <v>31</v>
      </c>
      <c r="F45" s="89" t="s">
        <v>221</v>
      </c>
      <c r="G45" s="90" t="s">
        <v>232</v>
      </c>
      <c r="H45" s="90" t="s">
        <v>220</v>
      </c>
      <c r="I45" s="89" t="s">
        <v>376</v>
      </c>
      <c r="J45" s="89" t="s">
        <v>233</v>
      </c>
      <c r="K45" s="86"/>
      <c r="L45" s="87">
        <v>35880</v>
      </c>
      <c r="M45" s="87"/>
      <c r="N45" s="87">
        <v>35880</v>
      </c>
      <c r="O45" s="87"/>
      <c r="P45" s="87">
        <v>35880</v>
      </c>
      <c r="Q45" s="87">
        <v>35880</v>
      </c>
    </row>
    <row r="46" spans="1:18" s="141" customFormat="1" ht="15.6">
      <c r="A46" s="425" t="s">
        <v>37</v>
      </c>
      <c r="B46" s="425"/>
      <c r="C46" s="84" t="s">
        <v>31</v>
      </c>
      <c r="D46" s="84" t="s">
        <v>30</v>
      </c>
      <c r="E46" s="84" t="s">
        <v>31</v>
      </c>
      <c r="F46" s="84" t="s">
        <v>221</v>
      </c>
      <c r="G46" s="143" t="s">
        <v>237</v>
      </c>
      <c r="H46" s="143"/>
      <c r="I46" s="84" t="s">
        <v>376</v>
      </c>
      <c r="J46" s="84"/>
      <c r="K46" s="144">
        <v>0</v>
      </c>
      <c r="L46" s="144">
        <f>L47+L48+L49</f>
        <v>1751300</v>
      </c>
      <c r="M46" s="144">
        <v>0</v>
      </c>
      <c r="N46" s="144">
        <f>N47+N48+N49</f>
        <v>1751300</v>
      </c>
      <c r="O46" s="144">
        <v>0</v>
      </c>
      <c r="P46" s="144">
        <f>P47+P48+P49</f>
        <v>1751300</v>
      </c>
      <c r="Q46" s="144">
        <f>Q47+Q48+Q49</f>
        <v>1751300</v>
      </c>
    </row>
    <row r="47" spans="1:18" s="23" customFormat="1" ht="15.6">
      <c r="A47" s="424" t="s">
        <v>37</v>
      </c>
      <c r="B47" s="424"/>
      <c r="C47" s="89" t="s">
        <v>31</v>
      </c>
      <c r="D47" s="89" t="s">
        <v>30</v>
      </c>
      <c r="E47" s="89" t="s">
        <v>31</v>
      </c>
      <c r="F47" s="89" t="s">
        <v>221</v>
      </c>
      <c r="G47" s="90" t="s">
        <v>237</v>
      </c>
      <c r="H47" s="90" t="s">
        <v>238</v>
      </c>
      <c r="I47" s="89" t="s">
        <v>376</v>
      </c>
      <c r="J47" s="89" t="s">
        <v>233</v>
      </c>
      <c r="K47" s="86"/>
      <c r="L47" s="87">
        <v>1276900</v>
      </c>
      <c r="M47" s="87"/>
      <c r="N47" s="87">
        <v>1276900</v>
      </c>
      <c r="O47" s="87"/>
      <c r="P47" s="87">
        <v>1276900</v>
      </c>
      <c r="Q47" s="87">
        <v>1276900</v>
      </c>
    </row>
    <row r="48" spans="1:18" s="23" customFormat="1" ht="15.6">
      <c r="A48" s="424" t="s">
        <v>37</v>
      </c>
      <c r="B48" s="424"/>
      <c r="C48" s="89" t="s">
        <v>31</v>
      </c>
      <c r="D48" s="89" t="s">
        <v>30</v>
      </c>
      <c r="E48" s="89" t="s">
        <v>31</v>
      </c>
      <c r="F48" s="89" t="s">
        <v>221</v>
      </c>
      <c r="G48" s="90" t="s">
        <v>237</v>
      </c>
      <c r="H48" s="90" t="s">
        <v>239</v>
      </c>
      <c r="I48" s="89" t="s">
        <v>376</v>
      </c>
      <c r="J48" s="89" t="s">
        <v>233</v>
      </c>
      <c r="K48" s="86"/>
      <c r="L48" s="87">
        <v>293300</v>
      </c>
      <c r="M48" s="87"/>
      <c r="N48" s="87">
        <v>293300</v>
      </c>
      <c r="O48" s="87"/>
      <c r="P48" s="87">
        <v>293300</v>
      </c>
      <c r="Q48" s="87">
        <v>293300</v>
      </c>
    </row>
    <row r="49" spans="1:17" s="23" customFormat="1" ht="15.6">
      <c r="A49" s="424" t="s">
        <v>37</v>
      </c>
      <c r="B49" s="424"/>
      <c r="C49" s="89" t="s">
        <v>31</v>
      </c>
      <c r="D49" s="89" t="s">
        <v>30</v>
      </c>
      <c r="E49" s="89" t="s">
        <v>31</v>
      </c>
      <c r="F49" s="89" t="s">
        <v>221</v>
      </c>
      <c r="G49" s="90" t="s">
        <v>237</v>
      </c>
      <c r="H49" s="90" t="s">
        <v>240</v>
      </c>
      <c r="I49" s="89" t="s">
        <v>376</v>
      </c>
      <c r="J49" s="89" t="s">
        <v>233</v>
      </c>
      <c r="K49" s="86"/>
      <c r="L49" s="87">
        <v>181100</v>
      </c>
      <c r="M49" s="87"/>
      <c r="N49" s="87">
        <v>181100</v>
      </c>
      <c r="O49" s="87"/>
      <c r="P49" s="87">
        <v>181100</v>
      </c>
      <c r="Q49" s="87">
        <v>181100</v>
      </c>
    </row>
    <row r="50" spans="1:17" s="141" customFormat="1" ht="30" customHeight="1">
      <c r="A50" s="425" t="s">
        <v>241</v>
      </c>
      <c r="B50" s="425"/>
      <c r="C50" s="84" t="s">
        <v>31</v>
      </c>
      <c r="D50" s="84" t="s">
        <v>30</v>
      </c>
      <c r="E50" s="84" t="s">
        <v>31</v>
      </c>
      <c r="F50" s="84" t="s">
        <v>221</v>
      </c>
      <c r="G50" s="143" t="s">
        <v>242</v>
      </c>
      <c r="H50" s="143"/>
      <c r="I50" s="84" t="s">
        <v>376</v>
      </c>
      <c r="J50" s="84"/>
      <c r="K50" s="144">
        <f>K51+K52+K53+K54</f>
        <v>0</v>
      </c>
      <c r="L50" s="144">
        <f t="shared" ref="L50:O50" si="17">L51+L52+L53+L54</f>
        <v>664155.82000000007</v>
      </c>
      <c r="M50" s="144">
        <f t="shared" si="17"/>
        <v>0</v>
      </c>
      <c r="N50" s="144">
        <f t="shared" si="17"/>
        <v>664155.82000000007</v>
      </c>
      <c r="O50" s="144">
        <f t="shared" si="17"/>
        <v>0</v>
      </c>
      <c r="P50" s="144">
        <f t="shared" ref="P50:Q50" si="18">P51+P52+P53+P54</f>
        <v>707555.82000000007</v>
      </c>
      <c r="Q50" s="144">
        <f t="shared" si="18"/>
        <v>707555.82000000007</v>
      </c>
    </row>
    <row r="51" spans="1:17" s="23" customFormat="1" ht="28.5" customHeight="1">
      <c r="A51" s="424" t="s">
        <v>241</v>
      </c>
      <c r="B51" s="424"/>
      <c r="C51" s="89" t="s">
        <v>31</v>
      </c>
      <c r="D51" s="89" t="s">
        <v>30</v>
      </c>
      <c r="E51" s="89" t="s">
        <v>31</v>
      </c>
      <c r="F51" s="89" t="s">
        <v>221</v>
      </c>
      <c r="G51" s="90" t="s">
        <v>242</v>
      </c>
      <c r="H51" s="90" t="s">
        <v>220</v>
      </c>
      <c r="I51" s="89" t="s">
        <v>376</v>
      </c>
      <c r="J51" s="89" t="s">
        <v>233</v>
      </c>
      <c r="K51" s="86"/>
      <c r="L51" s="87">
        <v>237736.18</v>
      </c>
      <c r="M51" s="87"/>
      <c r="N51" s="87">
        <v>237736.18</v>
      </c>
      <c r="O51" s="87"/>
      <c r="P51" s="87">
        <v>237736.18</v>
      </c>
      <c r="Q51" s="87">
        <v>237736.18</v>
      </c>
    </row>
    <row r="52" spans="1:17" s="23" customFormat="1" ht="29.25" customHeight="1">
      <c r="A52" s="424" t="s">
        <v>241</v>
      </c>
      <c r="B52" s="424"/>
      <c r="C52" s="89" t="s">
        <v>31</v>
      </c>
      <c r="D52" s="89" t="s">
        <v>30</v>
      </c>
      <c r="E52" s="89" t="s">
        <v>31</v>
      </c>
      <c r="F52" s="89" t="s">
        <v>221</v>
      </c>
      <c r="G52" s="90" t="s">
        <v>242</v>
      </c>
      <c r="H52" s="90" t="s">
        <v>243</v>
      </c>
      <c r="I52" s="89" t="s">
        <v>376</v>
      </c>
      <c r="J52" s="89" t="s">
        <v>233</v>
      </c>
      <c r="K52" s="86"/>
      <c r="L52" s="87">
        <v>6671.64</v>
      </c>
      <c r="M52" s="87"/>
      <c r="N52" s="87">
        <v>6671.64</v>
      </c>
      <c r="O52" s="87"/>
      <c r="P52" s="87">
        <v>6671.64</v>
      </c>
      <c r="Q52" s="87">
        <v>6671.64</v>
      </c>
    </row>
    <row r="53" spans="1:17" s="23" customFormat="1" ht="29.25" customHeight="1">
      <c r="A53" s="424" t="s">
        <v>241</v>
      </c>
      <c r="B53" s="424"/>
      <c r="C53" s="89" t="s">
        <v>31</v>
      </c>
      <c r="D53" s="89" t="s">
        <v>30</v>
      </c>
      <c r="E53" s="89" t="s">
        <v>31</v>
      </c>
      <c r="F53" s="89" t="s">
        <v>221</v>
      </c>
      <c r="G53" s="90" t="s">
        <v>242</v>
      </c>
      <c r="H53" s="90" t="s">
        <v>244</v>
      </c>
      <c r="I53" s="89" t="s">
        <v>376</v>
      </c>
      <c r="J53" s="89" t="s">
        <v>233</v>
      </c>
      <c r="K53" s="86"/>
      <c r="L53" s="87">
        <v>104748</v>
      </c>
      <c r="M53" s="87"/>
      <c r="N53" s="87">
        <v>104748</v>
      </c>
      <c r="O53" s="87"/>
      <c r="P53" s="87">
        <v>104748</v>
      </c>
      <c r="Q53" s="87">
        <v>104748</v>
      </c>
    </row>
    <row r="54" spans="1:17" s="23" customFormat="1" ht="29.25" customHeight="1">
      <c r="A54" s="424" t="s">
        <v>241</v>
      </c>
      <c r="B54" s="424"/>
      <c r="C54" s="89" t="s">
        <v>31</v>
      </c>
      <c r="D54" s="89" t="s">
        <v>30</v>
      </c>
      <c r="E54" s="89" t="s">
        <v>31</v>
      </c>
      <c r="F54" s="89" t="s">
        <v>221</v>
      </c>
      <c r="G54" s="90" t="s">
        <v>242</v>
      </c>
      <c r="H54" s="90" t="s">
        <v>245</v>
      </c>
      <c r="I54" s="89" t="s">
        <v>376</v>
      </c>
      <c r="J54" s="89" t="s">
        <v>233</v>
      </c>
      <c r="K54" s="86"/>
      <c r="L54" s="87">
        <v>315000</v>
      </c>
      <c r="M54" s="87"/>
      <c r="N54" s="87">
        <v>315000</v>
      </c>
      <c r="O54" s="87"/>
      <c r="P54" s="87">
        <v>358400</v>
      </c>
      <c r="Q54" s="87">
        <v>358400</v>
      </c>
    </row>
    <row r="55" spans="1:17" s="141" customFormat="1" ht="15.6">
      <c r="A55" s="425" t="s">
        <v>234</v>
      </c>
      <c r="B55" s="425"/>
      <c r="C55" s="84" t="s">
        <v>31</v>
      </c>
      <c r="D55" s="84" t="s">
        <v>30</v>
      </c>
      <c r="E55" s="84" t="s">
        <v>31</v>
      </c>
      <c r="F55" s="84" t="s">
        <v>221</v>
      </c>
      <c r="G55" s="143" t="s">
        <v>86</v>
      </c>
      <c r="H55" s="143"/>
      <c r="I55" s="84" t="s">
        <v>376</v>
      </c>
      <c r="J55" s="84"/>
      <c r="K55" s="144">
        <f>K56+K57</f>
        <v>0</v>
      </c>
      <c r="L55" s="144">
        <f t="shared" ref="L55:O55" si="19">L56+L57</f>
        <v>306164.18</v>
      </c>
      <c r="M55" s="144">
        <f t="shared" si="19"/>
        <v>0</v>
      </c>
      <c r="N55" s="144">
        <f t="shared" si="19"/>
        <v>306164.18</v>
      </c>
      <c r="O55" s="144">
        <f t="shared" si="19"/>
        <v>0</v>
      </c>
      <c r="P55" s="144">
        <f t="shared" ref="P55:Q55" si="20">P56+P57</f>
        <v>306164.18</v>
      </c>
      <c r="Q55" s="144">
        <f t="shared" si="20"/>
        <v>306164.18</v>
      </c>
    </row>
    <row r="56" spans="1:17" s="23" customFormat="1" ht="15.6">
      <c r="A56" s="424" t="s">
        <v>234</v>
      </c>
      <c r="B56" s="424"/>
      <c r="C56" s="89" t="s">
        <v>31</v>
      </c>
      <c r="D56" s="89" t="s">
        <v>30</v>
      </c>
      <c r="E56" s="89" t="s">
        <v>31</v>
      </c>
      <c r="F56" s="89" t="s">
        <v>221</v>
      </c>
      <c r="G56" s="90" t="s">
        <v>86</v>
      </c>
      <c r="H56" s="90" t="s">
        <v>220</v>
      </c>
      <c r="I56" s="89" t="s">
        <v>376</v>
      </c>
      <c r="J56" s="89" t="s">
        <v>233</v>
      </c>
      <c r="K56" s="86"/>
      <c r="L56" s="87">
        <v>241200</v>
      </c>
      <c r="M56" s="87"/>
      <c r="N56" s="87">
        <v>241200</v>
      </c>
      <c r="O56" s="87"/>
      <c r="P56" s="87">
        <v>241200</v>
      </c>
      <c r="Q56" s="87">
        <v>241200</v>
      </c>
    </row>
    <row r="57" spans="1:17" s="23" customFormat="1" ht="15.6">
      <c r="A57" s="424" t="s">
        <v>234</v>
      </c>
      <c r="B57" s="424"/>
      <c r="C57" s="89" t="s">
        <v>31</v>
      </c>
      <c r="D57" s="89" t="s">
        <v>30</v>
      </c>
      <c r="E57" s="89" t="s">
        <v>31</v>
      </c>
      <c r="F57" s="89" t="s">
        <v>221</v>
      </c>
      <c r="G57" s="90" t="s">
        <v>86</v>
      </c>
      <c r="H57" s="90" t="s">
        <v>243</v>
      </c>
      <c r="I57" s="89" t="s">
        <v>376</v>
      </c>
      <c r="J57" s="89" t="s">
        <v>233</v>
      </c>
      <c r="K57" s="86"/>
      <c r="L57" s="87">
        <v>64964.18</v>
      </c>
      <c r="M57" s="87"/>
      <c r="N57" s="87">
        <v>64964.18</v>
      </c>
      <c r="O57" s="87"/>
      <c r="P57" s="87">
        <v>64964.18</v>
      </c>
      <c r="Q57" s="87">
        <v>64964.18</v>
      </c>
    </row>
    <row r="58" spans="1:17" s="141" customFormat="1" ht="15.6">
      <c r="A58" s="425" t="s">
        <v>42</v>
      </c>
      <c r="B58" s="425"/>
      <c r="C58" s="84" t="s">
        <v>31</v>
      </c>
      <c r="D58" s="84" t="s">
        <v>30</v>
      </c>
      <c r="E58" s="84" t="s">
        <v>31</v>
      </c>
      <c r="F58" s="84" t="s">
        <v>221</v>
      </c>
      <c r="G58" s="143" t="s">
        <v>235</v>
      </c>
      <c r="H58" s="143"/>
      <c r="I58" s="84" t="s">
        <v>376</v>
      </c>
      <c r="J58" s="84"/>
      <c r="K58" s="144">
        <v>0</v>
      </c>
      <c r="L58" s="144">
        <f>L59</f>
        <v>23800</v>
      </c>
      <c r="M58" s="144">
        <v>0</v>
      </c>
      <c r="N58" s="144">
        <f>N59</f>
        <v>23800</v>
      </c>
      <c r="O58" s="144">
        <v>0</v>
      </c>
      <c r="P58" s="144">
        <f>P59</f>
        <v>23800</v>
      </c>
      <c r="Q58" s="144">
        <f>Q59</f>
        <v>23800</v>
      </c>
    </row>
    <row r="59" spans="1:17" s="23" customFormat="1" ht="27" customHeight="1">
      <c r="A59" s="424" t="s">
        <v>42</v>
      </c>
      <c r="B59" s="424"/>
      <c r="C59" s="89" t="s">
        <v>31</v>
      </c>
      <c r="D59" s="89" t="s">
        <v>30</v>
      </c>
      <c r="E59" s="89" t="s">
        <v>31</v>
      </c>
      <c r="F59" s="89" t="s">
        <v>221</v>
      </c>
      <c r="G59" s="90" t="s">
        <v>235</v>
      </c>
      <c r="H59" s="90" t="s">
        <v>220</v>
      </c>
      <c r="I59" s="89" t="s">
        <v>376</v>
      </c>
      <c r="J59" s="89" t="s">
        <v>233</v>
      </c>
      <c r="K59" s="86"/>
      <c r="L59" s="87">
        <v>23800</v>
      </c>
      <c r="M59" s="87"/>
      <c r="N59" s="87">
        <v>23800</v>
      </c>
      <c r="O59" s="87"/>
      <c r="P59" s="87">
        <v>23800</v>
      </c>
      <c r="Q59" s="87">
        <v>23800</v>
      </c>
    </row>
    <row r="60" spans="1:17" s="141" customFormat="1" ht="27" customHeight="1">
      <c r="A60" s="425" t="s">
        <v>43</v>
      </c>
      <c r="B60" s="425"/>
      <c r="C60" s="84" t="s">
        <v>31</v>
      </c>
      <c r="D60" s="84" t="s">
        <v>30</v>
      </c>
      <c r="E60" s="84" t="s">
        <v>31</v>
      </c>
      <c r="F60" s="84" t="s">
        <v>221</v>
      </c>
      <c r="G60" s="143" t="s">
        <v>87</v>
      </c>
      <c r="H60" s="143"/>
      <c r="I60" s="89" t="s">
        <v>376</v>
      </c>
      <c r="J60" s="84"/>
      <c r="K60" s="144">
        <v>0</v>
      </c>
      <c r="L60" s="144">
        <f>L61</f>
        <v>200000</v>
      </c>
      <c r="M60" s="144">
        <v>0</v>
      </c>
      <c r="N60" s="144">
        <f>N61</f>
        <v>200000</v>
      </c>
      <c r="O60" s="144">
        <v>0</v>
      </c>
      <c r="P60" s="144">
        <f>P61</f>
        <v>203600</v>
      </c>
      <c r="Q60" s="144">
        <f>Q61</f>
        <v>201800</v>
      </c>
    </row>
    <row r="61" spans="1:17" s="23" customFormat="1" ht="30" customHeight="1">
      <c r="A61" s="424" t="s">
        <v>43</v>
      </c>
      <c r="B61" s="424"/>
      <c r="C61" s="89" t="s">
        <v>31</v>
      </c>
      <c r="D61" s="89" t="s">
        <v>30</v>
      </c>
      <c r="E61" s="89" t="s">
        <v>31</v>
      </c>
      <c r="F61" s="89" t="s">
        <v>221</v>
      </c>
      <c r="G61" s="90" t="s">
        <v>87</v>
      </c>
      <c r="H61" s="90" t="s">
        <v>220</v>
      </c>
      <c r="I61" s="89" t="s">
        <v>376</v>
      </c>
      <c r="J61" s="89" t="s">
        <v>233</v>
      </c>
      <c r="K61" s="86"/>
      <c r="L61" s="87">
        <v>200000</v>
      </c>
      <c r="M61" s="87"/>
      <c r="N61" s="87">
        <v>200000</v>
      </c>
      <c r="O61" s="87"/>
      <c r="P61" s="87">
        <v>203600</v>
      </c>
      <c r="Q61" s="87">
        <v>201800</v>
      </c>
    </row>
    <row r="62" spans="1:17" s="141" customFormat="1" ht="15.6">
      <c r="A62" s="425" t="s">
        <v>41</v>
      </c>
      <c r="B62" s="425"/>
      <c r="C62" s="84" t="s">
        <v>31</v>
      </c>
      <c r="D62" s="84" t="s">
        <v>30</v>
      </c>
      <c r="E62" s="84" t="s">
        <v>31</v>
      </c>
      <c r="F62" s="84" t="s">
        <v>221</v>
      </c>
      <c r="G62" s="143" t="s">
        <v>103</v>
      </c>
      <c r="H62" s="143"/>
      <c r="I62" s="84" t="s">
        <v>376</v>
      </c>
      <c r="J62" s="84"/>
      <c r="K62" s="144">
        <f>K63+K64</f>
        <v>970.22</v>
      </c>
      <c r="L62" s="144">
        <f>L63+L64</f>
        <v>2135300</v>
      </c>
      <c r="M62" s="144">
        <v>0</v>
      </c>
      <c r="N62" s="144">
        <f>N63+N64</f>
        <v>2135300</v>
      </c>
      <c r="O62" s="144">
        <v>0</v>
      </c>
      <c r="P62" s="144">
        <f>P63+P64</f>
        <v>2135300</v>
      </c>
      <c r="Q62" s="144">
        <f>Q63+Q64</f>
        <v>2135300</v>
      </c>
    </row>
    <row r="63" spans="1:17" s="23" customFormat="1" ht="30" customHeight="1">
      <c r="A63" s="424" t="s">
        <v>41</v>
      </c>
      <c r="B63" s="424"/>
      <c r="C63" s="89" t="s">
        <v>31</v>
      </c>
      <c r="D63" s="89" t="s">
        <v>30</v>
      </c>
      <c r="E63" s="89" t="s">
        <v>31</v>
      </c>
      <c r="F63" s="89" t="s">
        <v>221</v>
      </c>
      <c r="G63" s="90" t="s">
        <v>103</v>
      </c>
      <c r="H63" s="90" t="s">
        <v>246</v>
      </c>
      <c r="I63" s="89" t="s">
        <v>376</v>
      </c>
      <c r="J63" s="89" t="s">
        <v>248</v>
      </c>
      <c r="K63" s="216" t="s">
        <v>396</v>
      </c>
      <c r="L63" s="87">
        <v>1845300</v>
      </c>
      <c r="M63" s="87"/>
      <c r="N63" s="87">
        <v>1845300</v>
      </c>
      <c r="O63" s="87"/>
      <c r="P63" s="87">
        <v>1845300</v>
      </c>
      <c r="Q63" s="87">
        <v>1845300</v>
      </c>
    </row>
    <row r="64" spans="1:17" s="23" customFormat="1" ht="30" customHeight="1">
      <c r="A64" s="424" t="s">
        <v>41</v>
      </c>
      <c r="B64" s="424"/>
      <c r="C64" s="89" t="s">
        <v>31</v>
      </c>
      <c r="D64" s="89" t="s">
        <v>30</v>
      </c>
      <c r="E64" s="89" t="s">
        <v>31</v>
      </c>
      <c r="F64" s="89" t="s">
        <v>221</v>
      </c>
      <c r="G64" s="90" t="s">
        <v>103</v>
      </c>
      <c r="H64" s="90" t="s">
        <v>247</v>
      </c>
      <c r="I64" s="89" t="s">
        <v>376</v>
      </c>
      <c r="J64" s="89" t="s">
        <v>248</v>
      </c>
      <c r="K64" s="86"/>
      <c r="L64" s="87">
        <v>290000</v>
      </c>
      <c r="M64" s="87"/>
      <c r="N64" s="87">
        <v>290000</v>
      </c>
      <c r="O64" s="87"/>
      <c r="P64" s="87">
        <v>290000</v>
      </c>
      <c r="Q64" s="87">
        <v>290000</v>
      </c>
    </row>
    <row r="65" spans="1:18" s="23" customFormat="1" ht="15.6">
      <c r="A65" s="438"/>
      <c r="B65" s="438"/>
      <c r="C65" s="84" t="s">
        <v>31</v>
      </c>
      <c r="D65" s="84" t="s">
        <v>30</v>
      </c>
      <c r="E65" s="84" t="s">
        <v>31</v>
      </c>
      <c r="F65" s="85"/>
      <c r="G65" s="86"/>
      <c r="H65" s="86"/>
      <c r="I65" s="84" t="s">
        <v>376</v>
      </c>
      <c r="J65" s="89"/>
      <c r="K65" s="144">
        <f>K66</f>
        <v>0</v>
      </c>
      <c r="L65" s="144">
        <f t="shared" ref="L65:Q65" si="21">L66</f>
        <v>3575983.84</v>
      </c>
      <c r="M65" s="144">
        <f t="shared" si="21"/>
        <v>0</v>
      </c>
      <c r="N65" s="144">
        <f t="shared" si="21"/>
        <v>0</v>
      </c>
      <c r="O65" s="144">
        <f t="shared" si="21"/>
        <v>3575983.84</v>
      </c>
      <c r="P65" s="144">
        <f t="shared" si="21"/>
        <v>1994900</v>
      </c>
      <c r="Q65" s="144">
        <f t="shared" si="21"/>
        <v>1994900</v>
      </c>
    </row>
    <row r="66" spans="1:18" s="23" customFormat="1" ht="15.6">
      <c r="A66" s="438"/>
      <c r="B66" s="438"/>
      <c r="C66" s="84" t="s">
        <v>31</v>
      </c>
      <c r="D66" s="84" t="s">
        <v>30</v>
      </c>
      <c r="E66" s="84" t="s">
        <v>31</v>
      </c>
      <c r="F66" s="85" t="s">
        <v>249</v>
      </c>
      <c r="G66" s="86"/>
      <c r="H66" s="86"/>
      <c r="I66" s="84" t="s">
        <v>376</v>
      </c>
      <c r="J66" s="89"/>
      <c r="K66" s="144">
        <f>K69+K71</f>
        <v>0</v>
      </c>
      <c r="L66" s="144">
        <f>L69+L71+L67</f>
        <v>3575983.84</v>
      </c>
      <c r="M66" s="144">
        <f>M69+M71</f>
        <v>0</v>
      </c>
      <c r="N66" s="144">
        <f>N69+N71</f>
        <v>0</v>
      </c>
      <c r="O66" s="144">
        <f>O69+O71+O67</f>
        <v>3575983.84</v>
      </c>
      <c r="P66" s="144">
        <f>P69+P71</f>
        <v>1994900</v>
      </c>
      <c r="Q66" s="144">
        <f>Q69+Q71</f>
        <v>1994900</v>
      </c>
    </row>
    <row r="67" spans="1:18" s="23" customFormat="1" ht="46.2" customHeight="1">
      <c r="A67" s="442" t="s">
        <v>397</v>
      </c>
      <c r="B67" s="443"/>
      <c r="C67" s="84" t="s">
        <v>31</v>
      </c>
      <c r="D67" s="84" t="s">
        <v>30</v>
      </c>
      <c r="E67" s="84" t="s">
        <v>31</v>
      </c>
      <c r="F67" s="85" t="s">
        <v>249</v>
      </c>
      <c r="G67" s="143" t="s">
        <v>237</v>
      </c>
      <c r="H67" s="86"/>
      <c r="I67" s="84" t="s">
        <v>376</v>
      </c>
      <c r="J67" s="89" t="s">
        <v>399</v>
      </c>
      <c r="K67" s="144"/>
      <c r="L67" s="236">
        <v>111150.3</v>
      </c>
      <c r="M67" s="144"/>
      <c r="N67" s="144"/>
      <c r="O67" s="236">
        <v>111150.3</v>
      </c>
      <c r="P67" s="157">
        <v>0</v>
      </c>
      <c r="Q67" s="157">
        <v>0</v>
      </c>
    </row>
    <row r="68" spans="1:18" s="23" customFormat="1" ht="39.6" customHeight="1">
      <c r="A68" s="426" t="s">
        <v>397</v>
      </c>
      <c r="B68" s="427"/>
      <c r="C68" s="89" t="s">
        <v>31</v>
      </c>
      <c r="D68" s="89" t="s">
        <v>30</v>
      </c>
      <c r="E68" s="89" t="s">
        <v>31</v>
      </c>
      <c r="F68" s="155" t="s">
        <v>249</v>
      </c>
      <c r="G68" s="90" t="s">
        <v>237</v>
      </c>
      <c r="H68" s="90" t="s">
        <v>398</v>
      </c>
      <c r="I68" s="89" t="s">
        <v>376</v>
      </c>
      <c r="J68" s="89" t="s">
        <v>399</v>
      </c>
      <c r="K68" s="144"/>
      <c r="L68" s="237">
        <v>111150.3</v>
      </c>
      <c r="M68" s="144"/>
      <c r="N68" s="144"/>
      <c r="O68" s="237">
        <v>111150.3</v>
      </c>
      <c r="P68" s="87">
        <v>0</v>
      </c>
      <c r="Q68" s="87">
        <v>0</v>
      </c>
    </row>
    <row r="69" spans="1:18" s="141" customFormat="1" ht="29.25" customHeight="1">
      <c r="A69" s="425" t="s">
        <v>241</v>
      </c>
      <c r="B69" s="425"/>
      <c r="C69" s="84" t="s">
        <v>31</v>
      </c>
      <c r="D69" s="84" t="s">
        <v>30</v>
      </c>
      <c r="E69" s="84" t="s">
        <v>31</v>
      </c>
      <c r="F69" s="85" t="s">
        <v>249</v>
      </c>
      <c r="G69" s="143" t="s">
        <v>242</v>
      </c>
      <c r="H69" s="143"/>
      <c r="I69" s="84" t="s">
        <v>376</v>
      </c>
      <c r="J69" s="84"/>
      <c r="K69" s="156"/>
      <c r="L69" s="157">
        <f>L70</f>
        <v>1156860.04</v>
      </c>
      <c r="M69" s="157"/>
      <c r="N69" s="157"/>
      <c r="O69" s="157">
        <f>O70</f>
        <v>1156860.04</v>
      </c>
      <c r="P69" s="157">
        <v>0</v>
      </c>
      <c r="Q69" s="157">
        <v>0</v>
      </c>
    </row>
    <row r="70" spans="1:18" s="23" customFormat="1" ht="28.5" customHeight="1">
      <c r="A70" s="424" t="s">
        <v>241</v>
      </c>
      <c r="B70" s="424"/>
      <c r="C70" s="89" t="s">
        <v>31</v>
      </c>
      <c r="D70" s="89" t="s">
        <v>30</v>
      </c>
      <c r="E70" s="89" t="s">
        <v>31</v>
      </c>
      <c r="F70" s="155" t="s">
        <v>249</v>
      </c>
      <c r="G70" s="90" t="s">
        <v>242</v>
      </c>
      <c r="H70" s="90" t="s">
        <v>380</v>
      </c>
      <c r="I70" s="89" t="s">
        <v>376</v>
      </c>
      <c r="J70" s="89" t="s">
        <v>386</v>
      </c>
      <c r="K70" s="86"/>
      <c r="L70" s="87">
        <f>1716000-559139.96</f>
        <v>1156860.04</v>
      </c>
      <c r="M70" s="87"/>
      <c r="N70" s="87"/>
      <c r="O70" s="87">
        <f>1716000-559139.96</f>
        <v>1156860.04</v>
      </c>
      <c r="P70" s="87">
        <v>0</v>
      </c>
      <c r="Q70" s="87">
        <v>0</v>
      </c>
    </row>
    <row r="71" spans="1:18" s="141" customFormat="1" ht="15.6">
      <c r="A71" s="425" t="s">
        <v>234</v>
      </c>
      <c r="B71" s="425"/>
      <c r="C71" s="84" t="s">
        <v>31</v>
      </c>
      <c r="D71" s="84" t="s">
        <v>30</v>
      </c>
      <c r="E71" s="84" t="s">
        <v>31</v>
      </c>
      <c r="F71" s="84" t="s">
        <v>249</v>
      </c>
      <c r="G71" s="143" t="s">
        <v>86</v>
      </c>
      <c r="H71" s="143"/>
      <c r="I71" s="84" t="s">
        <v>376</v>
      </c>
      <c r="J71" s="84"/>
      <c r="K71" s="156"/>
      <c r="L71" s="157">
        <f>L72+L73</f>
        <v>2307973.5</v>
      </c>
      <c r="M71" s="157"/>
      <c r="N71" s="157"/>
      <c r="O71" s="157">
        <f>O72+O73</f>
        <v>2307973.5</v>
      </c>
      <c r="P71" s="157">
        <f>P72</f>
        <v>1994900</v>
      </c>
      <c r="Q71" s="157">
        <f>Q72</f>
        <v>1994900</v>
      </c>
    </row>
    <row r="72" spans="1:18" s="23" customFormat="1" ht="15.6">
      <c r="A72" s="424" t="s">
        <v>234</v>
      </c>
      <c r="B72" s="424"/>
      <c r="C72" s="89" t="s">
        <v>31</v>
      </c>
      <c r="D72" s="89" t="s">
        <v>30</v>
      </c>
      <c r="E72" s="89" t="s">
        <v>31</v>
      </c>
      <c r="F72" s="89" t="s">
        <v>249</v>
      </c>
      <c r="G72" s="90" t="s">
        <v>86</v>
      </c>
      <c r="H72" s="90" t="s">
        <v>367</v>
      </c>
      <c r="I72" s="89" t="s">
        <v>376</v>
      </c>
      <c r="J72" s="89" t="s">
        <v>233</v>
      </c>
      <c r="K72" s="86"/>
      <c r="L72" s="87">
        <f>1994900+217573.5</f>
        <v>2212473.5</v>
      </c>
      <c r="M72" s="87"/>
      <c r="N72" s="87"/>
      <c r="O72" s="87">
        <f>1994900+217573.5</f>
        <v>2212473.5</v>
      </c>
      <c r="P72" s="87">
        <v>1994900</v>
      </c>
      <c r="Q72" s="87">
        <v>1994900</v>
      </c>
    </row>
    <row r="73" spans="1:18" s="23" customFormat="1" ht="15" customHeight="1">
      <c r="A73" s="426" t="s">
        <v>234</v>
      </c>
      <c r="B73" s="427"/>
      <c r="C73" s="89" t="s">
        <v>31</v>
      </c>
      <c r="D73" s="89" t="s">
        <v>30</v>
      </c>
      <c r="E73" s="89" t="s">
        <v>31</v>
      </c>
      <c r="F73" s="89" t="s">
        <v>249</v>
      </c>
      <c r="G73" s="90" t="s">
        <v>86</v>
      </c>
      <c r="H73" s="90" t="s">
        <v>381</v>
      </c>
      <c r="I73" s="89" t="s">
        <v>376</v>
      </c>
      <c r="J73" s="89" t="s">
        <v>386</v>
      </c>
      <c r="K73" s="86"/>
      <c r="L73" s="87">
        <v>95500</v>
      </c>
      <c r="M73" s="87"/>
      <c r="N73" s="87"/>
      <c r="O73" s="87">
        <v>95500</v>
      </c>
      <c r="P73" s="87">
        <v>0</v>
      </c>
      <c r="Q73" s="87">
        <v>0</v>
      </c>
      <c r="R73" s="221"/>
    </row>
    <row r="74" spans="1:18" s="1" customFormat="1" ht="42.6" customHeight="1">
      <c r="A74" s="420" t="s">
        <v>159</v>
      </c>
      <c r="B74" s="420"/>
      <c r="C74" s="280" t="s">
        <v>160</v>
      </c>
      <c r="D74" s="91"/>
      <c r="E74" s="91"/>
      <c r="F74" s="91"/>
      <c r="G74" s="91"/>
      <c r="H74" s="91"/>
      <c r="I74" s="91"/>
      <c r="J74" s="91"/>
      <c r="K74" s="154">
        <f>K75+K76+K80</f>
        <v>232011.50999999998</v>
      </c>
      <c r="L74" s="154">
        <f t="shared" ref="L74:O74" si="22">SUM(L75:L82)</f>
        <v>1965800</v>
      </c>
      <c r="M74" s="154">
        <f t="shared" si="22"/>
        <v>0</v>
      </c>
      <c r="N74" s="154">
        <f t="shared" si="22"/>
        <v>0</v>
      </c>
      <c r="O74" s="154">
        <f t="shared" si="22"/>
        <v>0</v>
      </c>
      <c r="P74" s="154">
        <f t="shared" ref="P74:Q74" si="23">SUM(P75:P82)</f>
        <v>1965800</v>
      </c>
      <c r="Q74" s="154">
        <f t="shared" si="23"/>
        <v>1965800</v>
      </c>
    </row>
    <row r="75" spans="1:18" s="1" customFormat="1" ht="15.6">
      <c r="A75" s="424" t="s">
        <v>33</v>
      </c>
      <c r="B75" s="424"/>
      <c r="C75" s="423" t="s">
        <v>198</v>
      </c>
      <c r="D75" s="423"/>
      <c r="E75" s="423"/>
      <c r="F75" s="423"/>
      <c r="G75" s="423"/>
      <c r="H75" s="423"/>
      <c r="I75" s="96"/>
      <c r="J75" s="219" t="s">
        <v>229</v>
      </c>
      <c r="K75" s="224" t="s">
        <v>394</v>
      </c>
      <c r="L75" s="79">
        <v>924600</v>
      </c>
      <c r="M75" s="224" t="s">
        <v>378</v>
      </c>
      <c r="N75" s="224" t="s">
        <v>378</v>
      </c>
      <c r="O75" s="224" t="s">
        <v>378</v>
      </c>
      <c r="P75" s="79">
        <v>924600</v>
      </c>
      <c r="Q75" s="79">
        <v>924600</v>
      </c>
    </row>
    <row r="76" spans="1:18" s="1" customFormat="1" ht="15.75" customHeight="1">
      <c r="A76" s="424" t="s">
        <v>137</v>
      </c>
      <c r="B76" s="424"/>
      <c r="C76" s="423" t="s">
        <v>198</v>
      </c>
      <c r="D76" s="423"/>
      <c r="E76" s="423"/>
      <c r="F76" s="423"/>
      <c r="G76" s="423"/>
      <c r="H76" s="423"/>
      <c r="I76" s="96"/>
      <c r="J76" s="219" t="s">
        <v>231</v>
      </c>
      <c r="K76" s="224" t="s">
        <v>395</v>
      </c>
      <c r="L76" s="79">
        <v>279200</v>
      </c>
      <c r="M76" s="224" t="s">
        <v>378</v>
      </c>
      <c r="N76" s="224" t="s">
        <v>378</v>
      </c>
      <c r="O76" s="224" t="s">
        <v>378</v>
      </c>
      <c r="P76" s="79">
        <v>279200</v>
      </c>
      <c r="Q76" s="79">
        <v>279200</v>
      </c>
    </row>
    <row r="77" spans="1:18" s="1" customFormat="1" ht="15.75" customHeight="1">
      <c r="A77" s="424" t="s">
        <v>35</v>
      </c>
      <c r="B77" s="424"/>
      <c r="C77" s="423" t="s">
        <v>198</v>
      </c>
      <c r="D77" s="423"/>
      <c r="E77" s="423"/>
      <c r="F77" s="423"/>
      <c r="G77" s="423"/>
      <c r="H77" s="423"/>
      <c r="I77" s="96"/>
      <c r="J77" s="233" t="s">
        <v>233</v>
      </c>
      <c r="K77" s="224" t="s">
        <v>378</v>
      </c>
      <c r="L77" s="79">
        <v>2000</v>
      </c>
      <c r="M77" s="224" t="s">
        <v>378</v>
      </c>
      <c r="N77" s="224" t="s">
        <v>378</v>
      </c>
      <c r="O77" s="224" t="s">
        <v>378</v>
      </c>
      <c r="P77" s="79">
        <v>2000</v>
      </c>
      <c r="Q77" s="79">
        <v>2000</v>
      </c>
    </row>
    <row r="78" spans="1:18" s="1" customFormat="1" ht="15.75" customHeight="1">
      <c r="A78" s="424" t="s">
        <v>37</v>
      </c>
      <c r="B78" s="424"/>
      <c r="C78" s="423" t="s">
        <v>198</v>
      </c>
      <c r="D78" s="423"/>
      <c r="E78" s="423"/>
      <c r="F78" s="423"/>
      <c r="G78" s="423"/>
      <c r="H78" s="423"/>
      <c r="I78" s="96"/>
      <c r="J78" s="233" t="s">
        <v>233</v>
      </c>
      <c r="K78" s="224" t="s">
        <v>378</v>
      </c>
      <c r="L78" s="79">
        <v>30000</v>
      </c>
      <c r="M78" s="224" t="s">
        <v>378</v>
      </c>
      <c r="N78" s="224" t="s">
        <v>378</v>
      </c>
      <c r="O78" s="224" t="s">
        <v>378</v>
      </c>
      <c r="P78" s="79">
        <v>30000</v>
      </c>
      <c r="Q78" s="79">
        <v>30000</v>
      </c>
    </row>
    <row r="79" spans="1:18" s="1" customFormat="1" ht="15.75" customHeight="1">
      <c r="A79" s="424" t="s">
        <v>39</v>
      </c>
      <c r="B79" s="424"/>
      <c r="C79" s="423" t="s">
        <v>198</v>
      </c>
      <c r="D79" s="423"/>
      <c r="E79" s="423"/>
      <c r="F79" s="423"/>
      <c r="G79" s="423"/>
      <c r="H79" s="423"/>
      <c r="I79" s="96"/>
      <c r="J79" s="233" t="s">
        <v>233</v>
      </c>
      <c r="K79" s="224" t="s">
        <v>378</v>
      </c>
      <c r="L79" s="79">
        <v>130000</v>
      </c>
      <c r="M79" s="224" t="s">
        <v>378</v>
      </c>
      <c r="N79" s="224" t="s">
        <v>378</v>
      </c>
      <c r="O79" s="224" t="s">
        <v>378</v>
      </c>
      <c r="P79" s="79">
        <v>130000</v>
      </c>
      <c r="Q79" s="79">
        <v>130000</v>
      </c>
    </row>
    <row r="80" spans="1:18" s="1" customFormat="1" ht="15.75" customHeight="1">
      <c r="A80" s="424" t="s">
        <v>40</v>
      </c>
      <c r="B80" s="424"/>
      <c r="C80" s="423" t="s">
        <v>198</v>
      </c>
      <c r="D80" s="423"/>
      <c r="E80" s="423"/>
      <c r="F80" s="423"/>
      <c r="G80" s="423"/>
      <c r="H80" s="423"/>
      <c r="I80" s="96"/>
      <c r="J80" s="233" t="s">
        <v>233</v>
      </c>
      <c r="K80" s="234">
        <v>30000</v>
      </c>
      <c r="L80" s="79">
        <v>300000</v>
      </c>
      <c r="M80" s="224" t="s">
        <v>378</v>
      </c>
      <c r="N80" s="224" t="s">
        <v>378</v>
      </c>
      <c r="O80" s="224" t="s">
        <v>378</v>
      </c>
      <c r="P80" s="79">
        <v>300000</v>
      </c>
      <c r="Q80" s="79">
        <v>300000</v>
      </c>
    </row>
    <row r="81" spans="1:17" s="1" customFormat="1" ht="27.75" customHeight="1">
      <c r="A81" s="424" t="s">
        <v>42</v>
      </c>
      <c r="B81" s="424"/>
      <c r="C81" s="423" t="s">
        <v>198</v>
      </c>
      <c r="D81" s="423"/>
      <c r="E81" s="423"/>
      <c r="F81" s="423"/>
      <c r="G81" s="423"/>
      <c r="H81" s="423"/>
      <c r="I81" s="96"/>
      <c r="J81" s="233" t="s">
        <v>233</v>
      </c>
      <c r="K81" s="224" t="s">
        <v>378</v>
      </c>
      <c r="L81" s="79">
        <v>150000</v>
      </c>
      <c r="M81" s="224" t="s">
        <v>378</v>
      </c>
      <c r="N81" s="224" t="s">
        <v>378</v>
      </c>
      <c r="O81" s="224" t="s">
        <v>378</v>
      </c>
      <c r="P81" s="79">
        <v>150000</v>
      </c>
      <c r="Q81" s="79">
        <v>150000</v>
      </c>
    </row>
    <row r="82" spans="1:17" s="1" customFormat="1" ht="27" customHeight="1">
      <c r="A82" s="424" t="s">
        <v>43</v>
      </c>
      <c r="B82" s="424"/>
      <c r="C82" s="423" t="s">
        <v>198</v>
      </c>
      <c r="D82" s="423"/>
      <c r="E82" s="423"/>
      <c r="F82" s="423"/>
      <c r="G82" s="423"/>
      <c r="H82" s="423"/>
      <c r="I82" s="96"/>
      <c r="J82" s="233" t="s">
        <v>233</v>
      </c>
      <c r="K82" s="224" t="s">
        <v>378</v>
      </c>
      <c r="L82" s="79">
        <v>150000</v>
      </c>
      <c r="M82" s="224" t="s">
        <v>378</v>
      </c>
      <c r="N82" s="224" t="s">
        <v>378</v>
      </c>
      <c r="O82" s="224" t="s">
        <v>378</v>
      </c>
      <c r="P82" s="79">
        <v>150000</v>
      </c>
      <c r="Q82" s="79">
        <v>150000</v>
      </c>
    </row>
    <row r="83" spans="1:17" s="1" customFormat="1" ht="15.6">
      <c r="A83" s="158" t="s">
        <v>250</v>
      </c>
      <c r="B83" s="158"/>
      <c r="C83" s="97"/>
      <c r="D83" s="97"/>
      <c r="E83" s="97"/>
      <c r="F83" s="97"/>
      <c r="G83" s="97"/>
      <c r="H83" s="97"/>
      <c r="I83" s="97"/>
      <c r="J83" s="97"/>
      <c r="K83" s="97"/>
      <c r="L83" s="73"/>
      <c r="M83" s="73"/>
      <c r="N83" s="73"/>
      <c r="O83" s="73"/>
      <c r="P83" s="72"/>
    </row>
    <row r="84" spans="1:17" s="1" customFormat="1" ht="15.6">
      <c r="A84" s="158"/>
      <c r="B84" s="158"/>
      <c r="C84" s="97"/>
      <c r="D84" s="97"/>
      <c r="E84" s="97"/>
      <c r="F84" s="97"/>
      <c r="G84" s="97"/>
      <c r="H84" s="97"/>
      <c r="I84" s="97"/>
      <c r="J84" s="97"/>
      <c r="K84" s="97"/>
      <c r="L84" s="73"/>
      <c r="M84" s="73"/>
      <c r="N84" s="73"/>
      <c r="O84" s="73"/>
      <c r="P84" s="72"/>
    </row>
    <row r="85" spans="1:17" s="1" customFormat="1" ht="15.6">
      <c r="A85" s="432" t="s">
        <v>46</v>
      </c>
      <c r="B85" s="432"/>
      <c r="C85" s="432"/>
      <c r="D85" s="97"/>
      <c r="E85" s="97"/>
      <c r="F85" s="97"/>
      <c r="G85" s="98"/>
      <c r="H85" s="99"/>
      <c r="I85" s="97"/>
      <c r="J85" s="97"/>
      <c r="K85" s="133"/>
      <c r="L85" s="100"/>
      <c r="M85" s="430" t="s">
        <v>372</v>
      </c>
      <c r="N85" s="431"/>
      <c r="O85" s="431"/>
      <c r="P85" s="72"/>
    </row>
    <row r="86" spans="1:17" s="1" customFormat="1" ht="15.75" customHeight="1">
      <c r="A86" s="75"/>
      <c r="B86" s="75"/>
      <c r="C86" s="97"/>
      <c r="D86" s="97"/>
      <c r="E86" s="97"/>
      <c r="F86" s="97"/>
      <c r="G86" s="429"/>
      <c r="H86" s="429"/>
      <c r="I86" s="429"/>
      <c r="J86" s="429"/>
      <c r="K86" s="429"/>
      <c r="L86" s="429"/>
      <c r="M86" s="431" t="s">
        <v>45</v>
      </c>
      <c r="N86" s="431"/>
      <c r="O86" s="431"/>
      <c r="P86" s="72"/>
    </row>
    <row r="87" spans="1:17" s="1" customFormat="1" ht="13.8" customHeight="1">
      <c r="A87" s="76" t="s">
        <v>47</v>
      </c>
      <c r="B87" s="75"/>
      <c r="C87" s="97"/>
      <c r="D87" s="97"/>
      <c r="E87" s="97"/>
      <c r="F87" s="97"/>
      <c r="G87" s="97"/>
      <c r="H87" s="97"/>
      <c r="I87" s="97"/>
      <c r="J87" s="97"/>
      <c r="K87" s="97"/>
      <c r="L87" s="73"/>
      <c r="M87" s="73"/>
      <c r="N87" s="73"/>
      <c r="O87" s="73"/>
      <c r="P87" s="72"/>
    </row>
    <row r="88" spans="1:17" s="1" customFormat="1" ht="15.6">
      <c r="A88" s="432" t="s">
        <v>48</v>
      </c>
      <c r="B88" s="432"/>
      <c r="C88" s="432"/>
      <c r="D88" s="97"/>
      <c r="E88" s="97"/>
      <c r="F88" s="97"/>
      <c r="G88" s="98"/>
      <c r="H88" s="99"/>
      <c r="I88" s="97"/>
      <c r="J88" s="97"/>
      <c r="K88" s="133"/>
      <c r="L88" s="100"/>
      <c r="M88" s="430" t="s">
        <v>373</v>
      </c>
      <c r="N88" s="430"/>
      <c r="O88" s="430"/>
      <c r="P88" s="72"/>
    </row>
    <row r="89" spans="1:17" s="1" customFormat="1" ht="15.75" customHeight="1">
      <c r="A89" s="75"/>
      <c r="B89" s="75"/>
      <c r="C89" s="97"/>
      <c r="D89" s="97"/>
      <c r="E89" s="97"/>
      <c r="F89" s="97"/>
      <c r="G89" s="429"/>
      <c r="H89" s="429"/>
      <c r="I89" s="429"/>
      <c r="J89" s="429"/>
      <c r="K89" s="429"/>
      <c r="L89" s="429"/>
      <c r="M89" s="431" t="s">
        <v>45</v>
      </c>
      <c r="N89" s="431"/>
      <c r="O89" s="431"/>
      <c r="P89" s="72"/>
    </row>
    <row r="90" spans="1:17" s="1" customFormat="1" ht="15.6">
      <c r="A90" s="432" t="s">
        <v>49</v>
      </c>
      <c r="B90" s="432"/>
      <c r="C90" s="432"/>
      <c r="D90" s="433"/>
      <c r="E90" s="433"/>
      <c r="F90" s="139"/>
      <c r="G90" s="99"/>
      <c r="H90" s="99"/>
      <c r="I90" s="102"/>
      <c r="J90" s="102"/>
      <c r="K90" s="133"/>
      <c r="L90" s="390" t="s">
        <v>392</v>
      </c>
      <c r="M90" s="390"/>
      <c r="N90" s="218" t="s">
        <v>374</v>
      </c>
      <c r="O90" s="73"/>
      <c r="P90" s="72"/>
    </row>
    <row r="91" spans="1:17" s="1" customFormat="1" ht="15.75" customHeight="1">
      <c r="A91" s="75"/>
      <c r="B91" s="75" t="s">
        <v>391</v>
      </c>
      <c r="C91" s="97"/>
      <c r="D91" s="434" t="s">
        <v>44</v>
      </c>
      <c r="E91" s="434"/>
      <c r="F91" s="434"/>
      <c r="G91" s="102"/>
      <c r="H91" s="102"/>
      <c r="I91" s="102"/>
      <c r="J91" s="102"/>
      <c r="K91" s="102"/>
      <c r="L91" s="428" t="s">
        <v>45</v>
      </c>
      <c r="M91" s="428"/>
      <c r="N91" s="103" t="s">
        <v>51</v>
      </c>
      <c r="O91" s="73"/>
      <c r="P91" s="72"/>
    </row>
    <row r="92" spans="1:17" s="1" customFormat="1" ht="15.6">
      <c r="A92" s="75"/>
      <c r="B92" s="75"/>
      <c r="C92" s="97"/>
      <c r="D92" s="97"/>
      <c r="E92" s="97"/>
      <c r="F92" s="97"/>
      <c r="G92" s="97"/>
      <c r="H92" s="97"/>
      <c r="I92" s="97"/>
      <c r="J92" s="97"/>
      <c r="K92" s="97"/>
      <c r="L92" s="73"/>
      <c r="M92" s="73"/>
      <c r="N92" s="73"/>
      <c r="O92" s="73"/>
      <c r="P92" s="72"/>
    </row>
    <row r="93" spans="1:17" s="1" customFormat="1" ht="15.6">
      <c r="A93" s="75"/>
      <c r="B93" s="75"/>
      <c r="C93" s="97"/>
      <c r="D93" s="97"/>
      <c r="E93" s="97"/>
      <c r="F93" s="97"/>
      <c r="G93" s="97"/>
      <c r="H93" s="97"/>
      <c r="I93" s="97"/>
      <c r="J93" s="97"/>
      <c r="K93" s="97"/>
      <c r="L93" s="73"/>
      <c r="M93" s="73"/>
      <c r="N93" s="73"/>
      <c r="O93" s="73"/>
      <c r="P93" s="72"/>
    </row>
    <row r="94" spans="1:17" s="1" customFormat="1" ht="15.6">
      <c r="A94" s="75"/>
      <c r="B94" s="75"/>
      <c r="C94" s="97"/>
      <c r="D94" s="97"/>
      <c r="E94" s="97"/>
      <c r="F94" s="97"/>
      <c r="G94" s="97"/>
      <c r="H94" s="97"/>
      <c r="I94" s="97"/>
      <c r="J94" s="97"/>
      <c r="K94" s="97"/>
      <c r="L94" s="73"/>
      <c r="M94" s="73"/>
      <c r="N94" s="73"/>
      <c r="O94" s="73"/>
      <c r="P94" s="72"/>
    </row>
    <row r="95" spans="1:17" s="1" customFormat="1" ht="15.6">
      <c r="A95" s="75"/>
      <c r="B95" s="75"/>
      <c r="C95" s="97"/>
      <c r="D95" s="97"/>
      <c r="E95" s="97"/>
      <c r="F95" s="97"/>
      <c r="G95" s="97"/>
      <c r="H95" s="97"/>
      <c r="I95" s="97"/>
      <c r="J95" s="97"/>
      <c r="K95" s="97"/>
      <c r="L95" s="73"/>
      <c r="M95" s="73"/>
      <c r="N95" s="73"/>
      <c r="O95" s="73"/>
      <c r="P95" s="72"/>
    </row>
    <row r="96" spans="1:17" s="1" customFormat="1" ht="15.6">
      <c r="A96" s="75"/>
      <c r="B96" s="75"/>
      <c r="C96" s="97"/>
      <c r="D96" s="97"/>
      <c r="E96" s="97"/>
      <c r="F96" s="97"/>
      <c r="G96" s="97"/>
      <c r="H96" s="97"/>
      <c r="I96" s="97"/>
      <c r="J96" s="97"/>
      <c r="K96" s="97"/>
      <c r="L96" s="73"/>
      <c r="M96" s="73"/>
      <c r="N96" s="73"/>
      <c r="O96" s="73"/>
      <c r="P96" s="72"/>
    </row>
    <row r="97" spans="1:16" s="1" customFormat="1" ht="15.6">
      <c r="A97" s="75"/>
      <c r="B97" s="75"/>
      <c r="C97" s="97"/>
      <c r="D97" s="97"/>
      <c r="E97" s="97"/>
      <c r="F97" s="97"/>
      <c r="G97" s="97"/>
      <c r="H97" s="97"/>
      <c r="I97" s="97"/>
      <c r="J97" s="97"/>
      <c r="K97" s="97"/>
      <c r="L97" s="73"/>
      <c r="M97" s="73"/>
      <c r="N97" s="73"/>
      <c r="O97" s="73"/>
      <c r="P97" s="72"/>
    </row>
    <row r="98" spans="1:16" s="1" customFormat="1" ht="15.6">
      <c r="A98" s="75"/>
      <c r="B98" s="75"/>
      <c r="C98" s="97"/>
      <c r="D98" s="97"/>
      <c r="E98" s="97"/>
      <c r="F98" s="97"/>
      <c r="G98" s="97"/>
      <c r="H98" s="97"/>
      <c r="I98" s="97"/>
      <c r="J98" s="97"/>
      <c r="K98" s="97"/>
      <c r="L98" s="73"/>
      <c r="M98" s="73"/>
      <c r="N98" s="73"/>
      <c r="O98" s="73"/>
      <c r="P98" s="72"/>
    </row>
    <row r="99" spans="1:16" s="1" customFormat="1" ht="15.6">
      <c r="A99" s="75"/>
      <c r="B99" s="75"/>
      <c r="C99" s="97"/>
      <c r="D99" s="97"/>
      <c r="E99" s="97"/>
      <c r="F99" s="97"/>
      <c r="G99" s="97"/>
      <c r="H99" s="97"/>
      <c r="I99" s="97"/>
      <c r="J99" s="97"/>
      <c r="K99" s="97"/>
      <c r="L99" s="73"/>
      <c r="M99" s="73"/>
      <c r="N99" s="73"/>
      <c r="O99" s="73"/>
      <c r="P99" s="72"/>
    </row>
    <row r="100" spans="1:16" s="1" customFormat="1" ht="15.6">
      <c r="A100" s="75"/>
      <c r="B100" s="75"/>
      <c r="C100" s="97"/>
      <c r="D100" s="97"/>
      <c r="E100" s="97"/>
      <c r="F100" s="97"/>
      <c r="G100" s="97"/>
      <c r="H100" s="97"/>
      <c r="I100" s="97"/>
      <c r="J100" s="97"/>
      <c r="K100" s="97"/>
      <c r="L100" s="73"/>
      <c r="M100" s="73"/>
      <c r="N100" s="73"/>
      <c r="O100" s="73"/>
      <c r="P100" s="72"/>
    </row>
    <row r="101" spans="1:16" s="1" customFormat="1" ht="15.6">
      <c r="A101" s="75"/>
      <c r="B101" s="75"/>
      <c r="C101" s="97"/>
      <c r="D101" s="97"/>
      <c r="E101" s="97"/>
      <c r="F101" s="97"/>
      <c r="G101" s="97"/>
      <c r="H101" s="97"/>
      <c r="I101" s="97"/>
      <c r="J101" s="97"/>
      <c r="K101" s="97"/>
      <c r="L101" s="73"/>
      <c r="M101" s="73"/>
      <c r="N101" s="73"/>
      <c r="O101" s="73"/>
      <c r="P101" s="72"/>
    </row>
    <row r="102" spans="1:16" s="1" customFormat="1" ht="15.6">
      <c r="A102" s="75"/>
      <c r="B102" s="75"/>
      <c r="C102" s="97"/>
      <c r="D102" s="97"/>
      <c r="E102" s="97"/>
      <c r="F102" s="97"/>
      <c r="G102" s="97"/>
      <c r="H102" s="97"/>
      <c r="I102" s="97"/>
      <c r="J102" s="97"/>
      <c r="K102" s="97"/>
      <c r="L102" s="73"/>
      <c r="M102" s="73"/>
      <c r="N102" s="73"/>
      <c r="O102" s="73"/>
      <c r="P102" s="72"/>
    </row>
    <row r="103" spans="1:16" s="1" customFormat="1" ht="15.6">
      <c r="A103" s="75"/>
      <c r="B103" s="75"/>
      <c r="C103" s="97"/>
      <c r="D103" s="97"/>
      <c r="E103" s="97"/>
      <c r="F103" s="97"/>
      <c r="G103" s="97"/>
      <c r="H103" s="97"/>
      <c r="I103" s="97"/>
      <c r="J103" s="97"/>
      <c r="K103" s="97"/>
      <c r="L103" s="73"/>
      <c r="M103" s="73"/>
      <c r="N103" s="73"/>
      <c r="O103" s="73"/>
      <c r="P103" s="72"/>
    </row>
    <row r="104" spans="1:16" s="1" customFormat="1" ht="15.6">
      <c r="A104" s="75"/>
      <c r="B104" s="75"/>
      <c r="C104" s="97"/>
      <c r="D104" s="97"/>
      <c r="E104" s="97"/>
      <c r="F104" s="97"/>
      <c r="G104" s="97"/>
      <c r="H104" s="97"/>
      <c r="I104" s="97"/>
      <c r="J104" s="97"/>
      <c r="K104" s="97"/>
      <c r="L104" s="73"/>
      <c r="M104" s="73"/>
      <c r="N104" s="73"/>
      <c r="O104" s="73"/>
      <c r="P104" s="72"/>
    </row>
    <row r="105" spans="1:16" s="1" customFormat="1" ht="15.6">
      <c r="A105" s="75"/>
      <c r="B105" s="75"/>
      <c r="C105" s="97"/>
      <c r="D105" s="97"/>
      <c r="E105" s="97"/>
      <c r="F105" s="97"/>
      <c r="G105" s="97"/>
      <c r="H105" s="97"/>
      <c r="I105" s="97"/>
      <c r="J105" s="97"/>
      <c r="K105" s="97"/>
      <c r="L105" s="73"/>
      <c r="M105" s="73"/>
      <c r="N105" s="73"/>
      <c r="O105" s="73"/>
      <c r="P105" s="72"/>
    </row>
    <row r="106" spans="1:16" s="1" customFormat="1" ht="15.6">
      <c r="A106" s="75"/>
      <c r="B106" s="75"/>
      <c r="C106" s="97"/>
      <c r="D106" s="97"/>
      <c r="E106" s="97"/>
      <c r="F106" s="97"/>
      <c r="G106" s="97"/>
      <c r="H106" s="97"/>
      <c r="I106" s="97"/>
      <c r="J106" s="97"/>
      <c r="K106" s="97"/>
      <c r="L106" s="73"/>
      <c r="M106" s="73"/>
      <c r="N106" s="73"/>
      <c r="O106" s="73"/>
      <c r="P106" s="72"/>
    </row>
    <row r="107" spans="1:16" s="1" customFormat="1" ht="15.6">
      <c r="A107" s="75"/>
      <c r="B107" s="75"/>
      <c r="C107" s="97"/>
      <c r="D107" s="97"/>
      <c r="E107" s="97"/>
      <c r="F107" s="97"/>
      <c r="G107" s="97"/>
      <c r="H107" s="97"/>
      <c r="I107" s="97"/>
      <c r="J107" s="97"/>
      <c r="K107" s="97"/>
      <c r="L107" s="73"/>
      <c r="M107" s="73"/>
      <c r="N107" s="73"/>
      <c r="O107" s="73"/>
      <c r="P107" s="72"/>
    </row>
    <row r="108" spans="1:16" s="1" customFormat="1" ht="15.6">
      <c r="A108" s="75"/>
      <c r="B108" s="75"/>
      <c r="C108" s="97"/>
      <c r="D108" s="97"/>
      <c r="E108" s="97"/>
      <c r="F108" s="97"/>
      <c r="G108" s="97"/>
      <c r="H108" s="97"/>
      <c r="I108" s="97"/>
      <c r="J108" s="97"/>
      <c r="K108" s="97"/>
      <c r="L108" s="73"/>
      <c r="M108" s="73"/>
      <c r="N108" s="73"/>
      <c r="O108" s="73"/>
      <c r="P108" s="72"/>
    </row>
    <row r="109" spans="1:16" s="1" customFormat="1" ht="15.6">
      <c r="A109" s="75"/>
      <c r="B109" s="75"/>
      <c r="C109" s="97"/>
      <c r="D109" s="97"/>
      <c r="E109" s="97"/>
      <c r="F109" s="97"/>
      <c r="G109" s="97"/>
      <c r="H109" s="97"/>
      <c r="I109" s="97"/>
      <c r="J109" s="97"/>
      <c r="K109" s="97"/>
      <c r="L109" s="73"/>
      <c r="M109" s="73"/>
      <c r="N109" s="73"/>
      <c r="O109" s="73"/>
      <c r="P109" s="72"/>
    </row>
    <row r="110" spans="1:16" s="1" customFormat="1" ht="15.6">
      <c r="A110" s="75"/>
      <c r="B110" s="75"/>
      <c r="C110" s="97"/>
      <c r="D110" s="97"/>
      <c r="E110" s="97"/>
      <c r="F110" s="97"/>
      <c r="G110" s="97"/>
      <c r="H110" s="97"/>
      <c r="I110" s="97"/>
      <c r="J110" s="97"/>
      <c r="K110" s="97"/>
      <c r="L110" s="73"/>
      <c r="M110" s="73"/>
      <c r="N110" s="73"/>
      <c r="O110" s="73"/>
      <c r="P110" s="72"/>
    </row>
    <row r="111" spans="1:16" s="1" customFormat="1" ht="15.6">
      <c r="A111" s="75"/>
      <c r="B111" s="75"/>
      <c r="C111" s="97"/>
      <c r="D111" s="97"/>
      <c r="E111" s="97"/>
      <c r="F111" s="97"/>
      <c r="G111" s="97"/>
      <c r="H111" s="97"/>
      <c r="I111" s="97"/>
      <c r="J111" s="97"/>
      <c r="K111" s="97"/>
      <c r="L111" s="73"/>
      <c r="M111" s="73"/>
      <c r="N111" s="73"/>
      <c r="O111" s="73"/>
      <c r="P111" s="72"/>
    </row>
    <row r="112" spans="1:16" s="1" customFormat="1" ht="15.6">
      <c r="A112" s="75"/>
      <c r="B112" s="75"/>
      <c r="C112" s="97"/>
      <c r="D112" s="97"/>
      <c r="E112" s="97"/>
      <c r="F112" s="97"/>
      <c r="G112" s="97"/>
      <c r="H112" s="97"/>
      <c r="I112" s="97"/>
      <c r="J112" s="97"/>
      <c r="K112" s="97"/>
      <c r="L112" s="73"/>
      <c r="M112" s="73"/>
      <c r="N112" s="73"/>
      <c r="O112" s="73"/>
      <c r="P112" s="72"/>
    </row>
    <row r="113" spans="1:16" s="1" customFormat="1" ht="15.6">
      <c r="A113" s="75"/>
      <c r="B113" s="75"/>
      <c r="C113" s="97"/>
      <c r="D113" s="97"/>
      <c r="E113" s="97"/>
      <c r="F113" s="97"/>
      <c r="G113" s="97"/>
      <c r="H113" s="97"/>
      <c r="I113" s="97"/>
      <c r="J113" s="97"/>
      <c r="K113" s="97"/>
      <c r="L113" s="73"/>
      <c r="M113" s="73"/>
      <c r="N113" s="73"/>
      <c r="O113" s="73"/>
      <c r="P113" s="72"/>
    </row>
    <row r="114" spans="1:16" s="1" customFormat="1" ht="15.6">
      <c r="A114" s="75"/>
      <c r="B114" s="75"/>
      <c r="C114" s="97"/>
      <c r="D114" s="97"/>
      <c r="E114" s="97"/>
      <c r="F114" s="97"/>
      <c r="G114" s="97"/>
      <c r="H114" s="97"/>
      <c r="I114" s="97"/>
      <c r="J114" s="97"/>
      <c r="K114" s="97"/>
      <c r="L114" s="73"/>
      <c r="M114" s="73"/>
      <c r="N114" s="73"/>
      <c r="O114" s="73"/>
      <c r="P114" s="72"/>
    </row>
    <row r="115" spans="1:16" s="1" customFormat="1" ht="15.6">
      <c r="A115" s="75"/>
      <c r="B115" s="75"/>
      <c r="C115" s="97"/>
      <c r="D115" s="97"/>
      <c r="E115" s="97"/>
      <c r="F115" s="97"/>
      <c r="G115" s="97"/>
      <c r="H115" s="97"/>
      <c r="I115" s="97"/>
      <c r="J115" s="97"/>
      <c r="K115" s="97"/>
      <c r="L115" s="73"/>
      <c r="M115" s="73"/>
      <c r="N115" s="73"/>
      <c r="O115" s="73"/>
      <c r="P115" s="72"/>
    </row>
    <row r="116" spans="1:16" s="1" customFormat="1" ht="15.6">
      <c r="A116" s="75"/>
      <c r="B116" s="75"/>
      <c r="C116" s="97"/>
      <c r="D116" s="97"/>
      <c r="E116" s="97"/>
      <c r="F116" s="97"/>
      <c r="G116" s="97"/>
      <c r="H116" s="97"/>
      <c r="I116" s="97"/>
      <c r="J116" s="97"/>
      <c r="K116" s="97"/>
      <c r="L116" s="73"/>
      <c r="M116" s="73"/>
      <c r="N116" s="73"/>
      <c r="O116" s="73"/>
      <c r="P116" s="72"/>
    </row>
    <row r="117" spans="1:16" s="1" customFormat="1" ht="15.6">
      <c r="A117" s="75"/>
      <c r="B117" s="75"/>
      <c r="C117" s="97"/>
      <c r="D117" s="97"/>
      <c r="E117" s="97"/>
      <c r="F117" s="97"/>
      <c r="G117" s="97"/>
      <c r="H117" s="97"/>
      <c r="I117" s="97"/>
      <c r="J117" s="97"/>
      <c r="K117" s="97"/>
      <c r="L117" s="73"/>
      <c r="M117" s="73"/>
      <c r="N117" s="73"/>
      <c r="O117" s="73"/>
      <c r="P117" s="72"/>
    </row>
    <row r="118" spans="1:16" s="1" customFormat="1" ht="15.6">
      <c r="A118" s="75"/>
      <c r="B118" s="75"/>
      <c r="C118" s="97"/>
      <c r="D118" s="97"/>
      <c r="E118" s="97"/>
      <c r="F118" s="97"/>
      <c r="G118" s="97"/>
      <c r="H118" s="97"/>
      <c r="I118" s="97"/>
      <c r="J118" s="97"/>
      <c r="K118" s="97"/>
      <c r="L118" s="73"/>
      <c r="M118" s="73"/>
      <c r="N118" s="73"/>
      <c r="O118" s="73"/>
      <c r="P118" s="72"/>
    </row>
    <row r="119" spans="1:16" s="1" customFormat="1" ht="15.6">
      <c r="A119" s="75"/>
      <c r="B119" s="75"/>
      <c r="C119" s="97"/>
      <c r="D119" s="97"/>
      <c r="E119" s="97"/>
      <c r="F119" s="97"/>
      <c r="G119" s="97"/>
      <c r="H119" s="97"/>
      <c r="I119" s="97"/>
      <c r="J119" s="97"/>
      <c r="K119" s="97"/>
      <c r="L119" s="73"/>
      <c r="M119" s="73"/>
      <c r="N119" s="73"/>
      <c r="O119" s="73"/>
      <c r="P119" s="72"/>
    </row>
    <row r="120" spans="1:16" s="1" customFormat="1" ht="15.6">
      <c r="A120" s="75"/>
      <c r="B120" s="75"/>
      <c r="C120" s="97"/>
      <c r="D120" s="97"/>
      <c r="E120" s="97"/>
      <c r="F120" s="97"/>
      <c r="G120" s="97"/>
      <c r="H120" s="97"/>
      <c r="I120" s="97"/>
      <c r="J120" s="97"/>
      <c r="K120" s="97"/>
      <c r="L120" s="73"/>
      <c r="M120" s="73"/>
      <c r="N120" s="73"/>
      <c r="O120" s="73"/>
      <c r="P120" s="72"/>
    </row>
    <row r="121" spans="1:16" s="1" customFormat="1" ht="15.6">
      <c r="A121" s="75"/>
      <c r="B121" s="75"/>
      <c r="C121" s="97"/>
      <c r="D121" s="97"/>
      <c r="E121" s="97"/>
      <c r="F121" s="97"/>
      <c r="G121" s="97"/>
      <c r="H121" s="97"/>
      <c r="I121" s="97"/>
      <c r="J121" s="97"/>
      <c r="K121" s="97"/>
      <c r="L121" s="73"/>
      <c r="M121" s="73"/>
      <c r="N121" s="73"/>
      <c r="O121" s="73"/>
      <c r="P121" s="72"/>
    </row>
    <row r="122" spans="1:16" s="1" customFormat="1" ht="15.6">
      <c r="A122" s="75"/>
      <c r="B122" s="75"/>
      <c r="C122" s="97"/>
      <c r="D122" s="97"/>
      <c r="E122" s="97"/>
      <c r="F122" s="97"/>
      <c r="G122" s="97"/>
      <c r="H122" s="97"/>
      <c r="I122" s="97"/>
      <c r="J122" s="97"/>
      <c r="K122" s="97"/>
      <c r="L122" s="73"/>
      <c r="M122" s="73"/>
      <c r="N122" s="73"/>
      <c r="O122" s="73"/>
      <c r="P122" s="72"/>
    </row>
    <row r="123" spans="1:16" s="1" customFormat="1" ht="15.6">
      <c r="A123" s="75"/>
      <c r="B123" s="75"/>
      <c r="C123" s="97"/>
      <c r="D123" s="97"/>
      <c r="E123" s="97"/>
      <c r="F123" s="97"/>
      <c r="G123" s="97"/>
      <c r="H123" s="97"/>
      <c r="I123" s="97"/>
      <c r="J123" s="97"/>
      <c r="K123" s="97"/>
      <c r="L123" s="73"/>
      <c r="M123" s="73"/>
      <c r="N123" s="73"/>
      <c r="O123" s="73"/>
      <c r="P123" s="72"/>
    </row>
    <row r="124" spans="1:16" s="1" customFormat="1" ht="15.6">
      <c r="A124" s="75"/>
      <c r="B124" s="75"/>
      <c r="C124" s="97"/>
      <c r="D124" s="97"/>
      <c r="E124" s="97"/>
      <c r="F124" s="97"/>
      <c r="G124" s="97"/>
      <c r="H124" s="97"/>
      <c r="I124" s="97"/>
      <c r="J124" s="97"/>
      <c r="K124" s="97"/>
      <c r="L124" s="73"/>
      <c r="M124" s="73"/>
      <c r="N124" s="73"/>
      <c r="O124" s="73"/>
      <c r="P124" s="72"/>
    </row>
    <row r="125" spans="1:16" s="1" customFormat="1" ht="15.6">
      <c r="A125" s="75"/>
      <c r="B125" s="75"/>
      <c r="C125" s="97"/>
      <c r="D125" s="97"/>
      <c r="E125" s="97"/>
      <c r="F125" s="97"/>
      <c r="G125" s="97"/>
      <c r="H125" s="97"/>
      <c r="I125" s="97"/>
      <c r="J125" s="97"/>
      <c r="K125" s="97"/>
      <c r="L125" s="73"/>
      <c r="M125" s="73"/>
      <c r="N125" s="73"/>
      <c r="O125" s="73"/>
      <c r="P125" s="72"/>
    </row>
    <row r="126" spans="1:16" s="1" customFormat="1" ht="15.6">
      <c r="A126" s="75"/>
      <c r="B126" s="75"/>
      <c r="C126" s="97"/>
      <c r="D126" s="97"/>
      <c r="E126" s="97"/>
      <c r="F126" s="97"/>
      <c r="G126" s="97"/>
      <c r="H126" s="97"/>
      <c r="I126" s="97"/>
      <c r="J126" s="97"/>
      <c r="K126" s="97"/>
      <c r="L126" s="73"/>
      <c r="M126" s="73"/>
      <c r="N126" s="73"/>
      <c r="O126" s="73"/>
      <c r="P126" s="72"/>
    </row>
    <row r="127" spans="1:16" s="1" customFormat="1" ht="15.6">
      <c r="A127" s="75"/>
      <c r="B127" s="75"/>
      <c r="C127" s="97"/>
      <c r="D127" s="97"/>
      <c r="E127" s="97"/>
      <c r="F127" s="97"/>
      <c r="G127" s="97"/>
      <c r="H127" s="97"/>
      <c r="I127" s="97"/>
      <c r="J127" s="97"/>
      <c r="K127" s="97"/>
      <c r="L127" s="73"/>
      <c r="M127" s="73"/>
      <c r="N127" s="73"/>
      <c r="O127" s="73"/>
      <c r="P127" s="72"/>
    </row>
    <row r="128" spans="1:16" s="1" customFormat="1" ht="15.6">
      <c r="A128" s="75"/>
      <c r="B128" s="75"/>
      <c r="C128" s="97"/>
      <c r="D128" s="97"/>
      <c r="E128" s="97"/>
      <c r="F128" s="97"/>
      <c r="G128" s="97"/>
      <c r="H128" s="97"/>
      <c r="I128" s="97"/>
      <c r="J128" s="97"/>
      <c r="K128" s="97"/>
      <c r="L128" s="73"/>
      <c r="M128" s="73"/>
      <c r="N128" s="73"/>
      <c r="O128" s="73"/>
      <c r="P128" s="72"/>
    </row>
    <row r="129" spans="1:16" s="1" customFormat="1" ht="15.6">
      <c r="A129" s="75"/>
      <c r="B129" s="75"/>
      <c r="C129" s="97"/>
      <c r="D129" s="97"/>
      <c r="E129" s="97"/>
      <c r="F129" s="97"/>
      <c r="G129" s="97"/>
      <c r="H129" s="97"/>
      <c r="I129" s="97"/>
      <c r="J129" s="97"/>
      <c r="K129" s="97"/>
      <c r="L129" s="73"/>
      <c r="M129" s="73"/>
      <c r="N129" s="73"/>
      <c r="O129" s="73"/>
      <c r="P129" s="72"/>
    </row>
    <row r="130" spans="1:16" s="1" customFormat="1" ht="15.6">
      <c r="A130" s="75"/>
      <c r="B130" s="75"/>
      <c r="C130" s="97"/>
      <c r="D130" s="97"/>
      <c r="E130" s="97"/>
      <c r="F130" s="97"/>
      <c r="G130" s="97"/>
      <c r="H130" s="97"/>
      <c r="I130" s="97"/>
      <c r="J130" s="97"/>
      <c r="K130" s="97"/>
      <c r="L130" s="73"/>
      <c r="M130" s="73"/>
      <c r="N130" s="73"/>
      <c r="O130" s="73"/>
      <c r="P130" s="72"/>
    </row>
    <row r="131" spans="1:16" s="1" customFormat="1" ht="15.6">
      <c r="A131" s="75"/>
      <c r="B131" s="75"/>
      <c r="C131" s="97"/>
      <c r="D131" s="97"/>
      <c r="E131" s="97"/>
      <c r="F131" s="97"/>
      <c r="G131" s="97"/>
      <c r="H131" s="97"/>
      <c r="I131" s="97"/>
      <c r="J131" s="97"/>
      <c r="K131" s="97"/>
      <c r="L131" s="73"/>
      <c r="M131" s="73"/>
      <c r="N131" s="73"/>
      <c r="O131" s="73"/>
      <c r="P131" s="72"/>
    </row>
    <row r="132" spans="1:16" s="1" customFormat="1" ht="15.6">
      <c r="A132" s="75"/>
      <c r="B132" s="75"/>
      <c r="C132" s="97"/>
      <c r="D132" s="97"/>
      <c r="E132" s="97"/>
      <c r="F132" s="97"/>
      <c r="G132" s="97"/>
      <c r="H132" s="97"/>
      <c r="I132" s="97"/>
      <c r="J132" s="97"/>
      <c r="K132" s="97"/>
      <c r="L132" s="73"/>
      <c r="M132" s="73"/>
      <c r="N132" s="73"/>
      <c r="O132" s="73"/>
      <c r="P132" s="72"/>
    </row>
    <row r="133" spans="1:16" s="1" customFormat="1" ht="15.6">
      <c r="A133" s="75"/>
      <c r="B133" s="75"/>
      <c r="C133" s="97"/>
      <c r="D133" s="97"/>
      <c r="E133" s="97"/>
      <c r="F133" s="97"/>
      <c r="G133" s="97"/>
      <c r="H133" s="97"/>
      <c r="I133" s="97"/>
      <c r="J133" s="97"/>
      <c r="K133" s="97"/>
      <c r="L133" s="73"/>
      <c r="M133" s="73"/>
      <c r="N133" s="73"/>
      <c r="O133" s="73"/>
      <c r="P133" s="72"/>
    </row>
    <row r="134" spans="1:16" s="1" customFormat="1" ht="15.6">
      <c r="A134" s="75"/>
      <c r="B134" s="75"/>
      <c r="C134" s="97"/>
      <c r="D134" s="97"/>
      <c r="E134" s="97"/>
      <c r="F134" s="97"/>
      <c r="G134" s="97"/>
      <c r="H134" s="97"/>
      <c r="I134" s="97"/>
      <c r="J134" s="97"/>
      <c r="K134" s="97"/>
      <c r="L134" s="73"/>
      <c r="M134" s="73"/>
      <c r="N134" s="73"/>
      <c r="O134" s="73"/>
      <c r="P134" s="72"/>
    </row>
    <row r="135" spans="1:16" s="1" customFormat="1" ht="15.6">
      <c r="A135" s="75"/>
      <c r="B135" s="75"/>
      <c r="C135" s="97"/>
      <c r="D135" s="97"/>
      <c r="E135" s="97"/>
      <c r="F135" s="97"/>
      <c r="G135" s="97"/>
      <c r="H135" s="97"/>
      <c r="I135" s="97"/>
      <c r="J135" s="97"/>
      <c r="K135" s="97"/>
      <c r="L135" s="73"/>
      <c r="M135" s="73"/>
      <c r="N135" s="73"/>
      <c r="O135" s="73"/>
      <c r="P135" s="72"/>
    </row>
    <row r="136" spans="1:16" s="1" customFormat="1" ht="15.6">
      <c r="A136" s="75"/>
      <c r="B136" s="75"/>
      <c r="C136" s="97"/>
      <c r="D136" s="97"/>
      <c r="E136" s="97"/>
      <c r="F136" s="97"/>
      <c r="G136" s="97"/>
      <c r="H136" s="97"/>
      <c r="I136" s="97"/>
      <c r="J136" s="97"/>
      <c r="K136" s="97"/>
      <c r="L136" s="73"/>
      <c r="M136" s="73"/>
      <c r="N136" s="73"/>
      <c r="O136" s="73"/>
      <c r="P136" s="72"/>
    </row>
    <row r="137" spans="1:16" s="1" customFormat="1" ht="15.6">
      <c r="A137" s="75"/>
      <c r="B137" s="75"/>
      <c r="C137" s="97"/>
      <c r="D137" s="97"/>
      <c r="E137" s="97"/>
      <c r="F137" s="97"/>
      <c r="G137" s="97"/>
      <c r="H137" s="97"/>
      <c r="I137" s="97"/>
      <c r="J137" s="97"/>
      <c r="K137" s="97"/>
      <c r="L137" s="73"/>
      <c r="M137" s="73"/>
      <c r="N137" s="73"/>
      <c r="O137" s="73"/>
      <c r="P137" s="72"/>
    </row>
    <row r="138" spans="1:16" s="1" customFormat="1" ht="15.6">
      <c r="A138" s="75"/>
      <c r="B138" s="75"/>
      <c r="C138" s="97"/>
      <c r="D138" s="97"/>
      <c r="E138" s="97"/>
      <c r="F138" s="97"/>
      <c r="G138" s="97"/>
      <c r="H138" s="97"/>
      <c r="I138" s="97"/>
      <c r="J138" s="97"/>
      <c r="K138" s="97"/>
      <c r="L138" s="73"/>
      <c r="M138" s="73"/>
      <c r="N138" s="73"/>
      <c r="O138" s="73"/>
      <c r="P138" s="72"/>
    </row>
    <row r="139" spans="1:16" s="1" customFormat="1" ht="15.6">
      <c r="A139" s="75"/>
      <c r="B139" s="75"/>
      <c r="C139" s="97"/>
      <c r="D139" s="97"/>
      <c r="E139" s="97"/>
      <c r="F139" s="97"/>
      <c r="G139" s="97"/>
      <c r="H139" s="97"/>
      <c r="I139" s="97"/>
      <c r="J139" s="97"/>
      <c r="K139" s="97"/>
      <c r="L139" s="73"/>
      <c r="M139" s="73"/>
      <c r="N139" s="73"/>
      <c r="O139" s="73"/>
      <c r="P139" s="72"/>
    </row>
    <row r="140" spans="1:16" s="1" customFormat="1" ht="15.6">
      <c r="A140" s="75"/>
      <c r="B140" s="75"/>
      <c r="C140" s="97"/>
      <c r="D140" s="97"/>
      <c r="E140" s="97"/>
      <c r="F140" s="97"/>
      <c r="G140" s="97"/>
      <c r="H140" s="97"/>
      <c r="I140" s="97"/>
      <c r="J140" s="97"/>
      <c r="K140" s="97"/>
      <c r="L140" s="73"/>
      <c r="M140" s="73"/>
      <c r="N140" s="73"/>
      <c r="O140" s="73"/>
      <c r="P140" s="72"/>
    </row>
    <row r="141" spans="1:16" s="1" customFormat="1" ht="15.6">
      <c r="A141" s="75"/>
      <c r="B141" s="75"/>
      <c r="C141" s="97"/>
      <c r="D141" s="97"/>
      <c r="E141" s="97"/>
      <c r="F141" s="97"/>
      <c r="G141" s="97"/>
      <c r="H141" s="97"/>
      <c r="I141" s="97"/>
      <c r="J141" s="97"/>
      <c r="K141" s="97"/>
      <c r="L141" s="73"/>
      <c r="M141" s="73"/>
      <c r="N141" s="73"/>
      <c r="O141" s="73"/>
      <c r="P141" s="72"/>
    </row>
    <row r="142" spans="1:16" s="1" customFormat="1" ht="15.6">
      <c r="A142" s="75"/>
      <c r="B142" s="75"/>
      <c r="C142" s="97"/>
      <c r="D142" s="97"/>
      <c r="E142" s="97"/>
      <c r="F142" s="97"/>
      <c r="G142" s="97"/>
      <c r="H142" s="97"/>
      <c r="I142" s="97"/>
      <c r="J142" s="97"/>
      <c r="K142" s="97"/>
      <c r="L142" s="73"/>
      <c r="M142" s="73"/>
      <c r="N142" s="73"/>
      <c r="O142" s="73"/>
      <c r="P142" s="72"/>
    </row>
    <row r="143" spans="1:16" s="1" customFormat="1" ht="15.6">
      <c r="A143" s="75"/>
      <c r="B143" s="75"/>
      <c r="C143" s="97"/>
      <c r="D143" s="97"/>
      <c r="E143" s="97"/>
      <c r="F143" s="97"/>
      <c r="G143" s="97"/>
      <c r="H143" s="97"/>
      <c r="I143" s="97"/>
      <c r="J143" s="97"/>
      <c r="K143" s="97"/>
      <c r="L143" s="73"/>
      <c r="M143" s="73"/>
      <c r="N143" s="73"/>
      <c r="O143" s="73"/>
      <c r="P143" s="72"/>
    </row>
    <row r="144" spans="1:16" s="1" customFormat="1" ht="15.6">
      <c r="A144" s="75"/>
      <c r="B144" s="75"/>
      <c r="C144" s="97"/>
      <c r="D144" s="97"/>
      <c r="E144" s="97"/>
      <c r="F144" s="97"/>
      <c r="G144" s="97"/>
      <c r="H144" s="97"/>
      <c r="I144" s="97"/>
      <c r="J144" s="97"/>
      <c r="K144" s="97"/>
      <c r="L144" s="73"/>
      <c r="M144" s="73"/>
      <c r="N144" s="73"/>
      <c r="O144" s="73"/>
      <c r="P144" s="72"/>
    </row>
    <row r="145" spans="1:16" s="1" customFormat="1" ht="15.6">
      <c r="A145" s="75"/>
      <c r="B145" s="75"/>
      <c r="C145" s="97"/>
      <c r="D145" s="97"/>
      <c r="E145" s="97"/>
      <c r="F145" s="97"/>
      <c r="G145" s="97"/>
      <c r="H145" s="97"/>
      <c r="I145" s="97"/>
      <c r="J145" s="97"/>
      <c r="K145" s="97"/>
      <c r="L145" s="73"/>
      <c r="M145" s="73"/>
      <c r="N145" s="73"/>
      <c r="O145" s="73"/>
      <c r="P145" s="72"/>
    </row>
    <row r="146" spans="1:16" s="1" customFormat="1" ht="15.6">
      <c r="A146" s="75"/>
      <c r="B146" s="75"/>
      <c r="C146" s="97"/>
      <c r="D146" s="97"/>
      <c r="E146" s="97"/>
      <c r="F146" s="97"/>
      <c r="G146" s="97"/>
      <c r="H146" s="97"/>
      <c r="I146" s="97"/>
      <c r="J146" s="97"/>
      <c r="K146" s="97"/>
      <c r="L146" s="73"/>
      <c r="M146" s="73"/>
      <c r="N146" s="73"/>
      <c r="O146" s="73"/>
      <c r="P146" s="72"/>
    </row>
    <row r="147" spans="1:16" s="1" customFormat="1" ht="15.6">
      <c r="A147" s="75"/>
      <c r="B147" s="75"/>
      <c r="C147" s="97"/>
      <c r="D147" s="97"/>
      <c r="E147" s="97"/>
      <c r="F147" s="97"/>
      <c r="G147" s="97"/>
      <c r="H147" s="97"/>
      <c r="I147" s="97"/>
      <c r="J147" s="97"/>
      <c r="K147" s="97"/>
      <c r="L147" s="73"/>
      <c r="M147" s="73"/>
      <c r="N147" s="73"/>
      <c r="O147" s="73"/>
      <c r="P147" s="72"/>
    </row>
    <row r="148" spans="1:16" s="1" customFormat="1" ht="15.6">
      <c r="A148" s="75"/>
      <c r="B148" s="75"/>
      <c r="C148" s="97"/>
      <c r="D148" s="97"/>
      <c r="E148" s="97"/>
      <c r="F148" s="97"/>
      <c r="G148" s="97"/>
      <c r="H148" s="97"/>
      <c r="I148" s="97"/>
      <c r="J148" s="97"/>
      <c r="K148" s="97"/>
      <c r="L148" s="73"/>
      <c r="M148" s="73"/>
      <c r="N148" s="73"/>
      <c r="O148" s="73"/>
      <c r="P148" s="72"/>
    </row>
    <row r="149" spans="1:16" s="1" customFormat="1" ht="15.6">
      <c r="A149" s="75"/>
      <c r="B149" s="75"/>
      <c r="C149" s="97"/>
      <c r="D149" s="97"/>
      <c r="E149" s="97"/>
      <c r="F149" s="97"/>
      <c r="G149" s="97"/>
      <c r="H149" s="97"/>
      <c r="I149" s="97"/>
      <c r="J149" s="97"/>
      <c r="K149" s="97"/>
      <c r="L149" s="73"/>
      <c r="M149" s="73"/>
      <c r="N149" s="73"/>
      <c r="O149" s="73"/>
      <c r="P149" s="72"/>
    </row>
    <row r="150" spans="1:16" s="1" customFormat="1" ht="15.6">
      <c r="A150" s="75"/>
      <c r="B150" s="75"/>
      <c r="C150" s="97"/>
      <c r="D150" s="97"/>
      <c r="E150" s="97"/>
      <c r="F150" s="97"/>
      <c r="G150" s="97"/>
      <c r="H150" s="97"/>
      <c r="I150" s="97"/>
      <c r="J150" s="97"/>
      <c r="K150" s="97"/>
      <c r="L150" s="73"/>
      <c r="M150" s="73"/>
      <c r="N150" s="73"/>
      <c r="O150" s="73"/>
      <c r="P150" s="72"/>
    </row>
    <row r="151" spans="1:16" s="1" customFormat="1" ht="15.6">
      <c r="A151" s="75"/>
      <c r="B151" s="75"/>
      <c r="C151" s="97"/>
      <c r="D151" s="97"/>
      <c r="E151" s="97"/>
      <c r="F151" s="97"/>
      <c r="G151" s="97"/>
      <c r="H151" s="97"/>
      <c r="I151" s="97"/>
      <c r="J151" s="97"/>
      <c r="K151" s="97"/>
      <c r="L151" s="73"/>
      <c r="M151" s="73"/>
      <c r="N151" s="73"/>
      <c r="O151" s="73"/>
      <c r="P151" s="72"/>
    </row>
    <row r="152" spans="1:16" s="1" customFormat="1" ht="15.6">
      <c r="A152" s="75"/>
      <c r="B152" s="75"/>
      <c r="C152" s="97"/>
      <c r="D152" s="97"/>
      <c r="E152" s="97"/>
      <c r="F152" s="97"/>
      <c r="G152" s="97"/>
      <c r="H152" s="97"/>
      <c r="I152" s="97"/>
      <c r="J152" s="97"/>
      <c r="K152" s="97"/>
      <c r="L152" s="73"/>
      <c r="M152" s="73"/>
      <c r="N152" s="73"/>
      <c r="O152" s="73"/>
      <c r="P152" s="72"/>
    </row>
    <row r="153" spans="1:16" s="1" customFormat="1" ht="15.6">
      <c r="A153" s="75"/>
      <c r="B153" s="75"/>
      <c r="C153" s="97"/>
      <c r="D153" s="97"/>
      <c r="E153" s="97"/>
      <c r="F153" s="97"/>
      <c r="G153" s="97"/>
      <c r="H153" s="97"/>
      <c r="I153" s="97"/>
      <c r="J153" s="97"/>
      <c r="K153" s="97"/>
      <c r="L153" s="73"/>
      <c r="M153" s="73"/>
      <c r="N153" s="73"/>
      <c r="O153" s="73"/>
      <c r="P153" s="72"/>
    </row>
    <row r="154" spans="1:16" s="1" customFormat="1" ht="15.6">
      <c r="A154" s="75"/>
      <c r="B154" s="75"/>
      <c r="C154" s="97"/>
      <c r="D154" s="97"/>
      <c r="E154" s="97"/>
      <c r="F154" s="97"/>
      <c r="G154" s="97"/>
      <c r="H154" s="97"/>
      <c r="I154" s="97"/>
      <c r="J154" s="97"/>
      <c r="K154" s="97"/>
      <c r="L154" s="73"/>
      <c r="M154" s="73"/>
      <c r="N154" s="73"/>
      <c r="O154" s="73"/>
      <c r="P154" s="72"/>
    </row>
    <row r="155" spans="1:16" s="1" customFormat="1" ht="15.6">
      <c r="A155" s="75"/>
      <c r="B155" s="75"/>
      <c r="C155" s="97"/>
      <c r="D155" s="97"/>
      <c r="E155" s="97"/>
      <c r="F155" s="97"/>
      <c r="G155" s="97"/>
      <c r="H155" s="97"/>
      <c r="I155" s="97"/>
      <c r="J155" s="97"/>
      <c r="K155" s="97"/>
      <c r="L155" s="73"/>
      <c r="M155" s="73"/>
      <c r="N155" s="73"/>
      <c r="O155" s="73"/>
      <c r="P155" s="72"/>
    </row>
    <row r="156" spans="1:16" s="1" customFormat="1" ht="15.6">
      <c r="A156" s="75"/>
      <c r="B156" s="75"/>
      <c r="C156" s="97"/>
      <c r="D156" s="97"/>
      <c r="E156" s="97"/>
      <c r="F156" s="97"/>
      <c r="G156" s="97"/>
      <c r="H156" s="97"/>
      <c r="I156" s="97"/>
      <c r="J156" s="97"/>
      <c r="K156" s="97"/>
      <c r="L156" s="73"/>
      <c r="M156" s="73"/>
      <c r="N156" s="73"/>
      <c r="O156" s="73"/>
      <c r="P156" s="72"/>
    </row>
    <row r="157" spans="1:16" s="1" customFormat="1" ht="15.6">
      <c r="A157" s="75"/>
      <c r="B157" s="75"/>
      <c r="C157" s="97"/>
      <c r="D157" s="97"/>
      <c r="E157" s="97"/>
      <c r="F157" s="97"/>
      <c r="G157" s="97"/>
      <c r="H157" s="97"/>
      <c r="I157" s="97"/>
      <c r="J157" s="97"/>
      <c r="K157" s="97"/>
      <c r="L157" s="73"/>
      <c r="M157" s="73"/>
      <c r="N157" s="73"/>
      <c r="O157" s="73"/>
      <c r="P157" s="72"/>
    </row>
    <row r="158" spans="1:16" s="1" customFormat="1" ht="15.6">
      <c r="A158" s="75"/>
      <c r="B158" s="75"/>
      <c r="C158" s="97"/>
      <c r="D158" s="97"/>
      <c r="E158" s="97"/>
      <c r="F158" s="97"/>
      <c r="G158" s="97"/>
      <c r="H158" s="97"/>
      <c r="I158" s="97"/>
      <c r="J158" s="97"/>
      <c r="K158" s="97"/>
      <c r="L158" s="73"/>
      <c r="M158" s="73"/>
      <c r="N158" s="73"/>
      <c r="O158" s="73"/>
      <c r="P158" s="72"/>
    </row>
    <row r="159" spans="1:16" s="1" customFormat="1" ht="15.6">
      <c r="A159" s="75"/>
      <c r="B159" s="75"/>
      <c r="C159" s="97"/>
      <c r="D159" s="97"/>
      <c r="E159" s="97"/>
      <c r="F159" s="97"/>
      <c r="G159" s="97"/>
      <c r="H159" s="97"/>
      <c r="I159" s="97"/>
      <c r="J159" s="97"/>
      <c r="K159" s="97"/>
      <c r="L159" s="73"/>
      <c r="M159" s="73"/>
      <c r="N159" s="73"/>
      <c r="O159" s="73"/>
      <c r="P159" s="72"/>
    </row>
    <row r="160" spans="1:16" s="1" customFormat="1" ht="15.6">
      <c r="A160" s="75"/>
      <c r="B160" s="75"/>
      <c r="C160" s="97"/>
      <c r="D160" s="97"/>
      <c r="E160" s="97"/>
      <c r="F160" s="97"/>
      <c r="G160" s="97"/>
      <c r="H160" s="97"/>
      <c r="I160" s="97"/>
      <c r="J160" s="97"/>
      <c r="K160" s="97"/>
      <c r="L160" s="73"/>
      <c r="M160" s="73"/>
      <c r="N160" s="73"/>
      <c r="O160" s="73"/>
      <c r="P160" s="72"/>
    </row>
    <row r="161" spans="1:16" s="1" customFormat="1" ht="15.6">
      <c r="A161" s="75"/>
      <c r="B161" s="75"/>
      <c r="C161" s="97"/>
      <c r="D161" s="97"/>
      <c r="E161" s="97"/>
      <c r="F161" s="97"/>
      <c r="G161" s="97"/>
      <c r="H161" s="97"/>
      <c r="I161" s="97"/>
      <c r="J161" s="97"/>
      <c r="K161" s="97"/>
      <c r="L161" s="73"/>
      <c r="M161" s="73"/>
      <c r="N161" s="73"/>
      <c r="O161" s="73"/>
      <c r="P161" s="72"/>
    </row>
    <row r="162" spans="1:16" s="1" customFormat="1" ht="15.6">
      <c r="A162" s="75"/>
      <c r="B162" s="75"/>
      <c r="C162" s="97"/>
      <c r="D162" s="97"/>
      <c r="E162" s="97"/>
      <c r="F162" s="97"/>
      <c r="G162" s="97"/>
      <c r="H162" s="97"/>
      <c r="I162" s="97"/>
      <c r="J162" s="97"/>
      <c r="K162" s="97"/>
      <c r="L162" s="73"/>
      <c r="M162" s="73"/>
      <c r="N162" s="73"/>
      <c r="O162" s="73"/>
      <c r="P162" s="72"/>
    </row>
    <row r="163" spans="1:16" s="1" customFormat="1" ht="15.6">
      <c r="A163" s="75"/>
      <c r="B163" s="75"/>
      <c r="C163" s="97"/>
      <c r="D163" s="97"/>
      <c r="E163" s="97"/>
      <c r="F163" s="97"/>
      <c r="G163" s="97"/>
      <c r="H163" s="97"/>
      <c r="I163" s="97"/>
      <c r="J163" s="97"/>
      <c r="K163" s="97"/>
      <c r="L163" s="73"/>
      <c r="M163" s="73"/>
      <c r="N163" s="73"/>
      <c r="O163" s="73"/>
      <c r="P163" s="72"/>
    </row>
    <row r="164" spans="1:16" s="1" customFormat="1" ht="15.6">
      <c r="A164" s="75"/>
      <c r="B164" s="75"/>
      <c r="C164" s="97"/>
      <c r="D164" s="97"/>
      <c r="E164" s="97"/>
      <c r="F164" s="97"/>
      <c r="G164" s="97"/>
      <c r="H164" s="97"/>
      <c r="I164" s="97"/>
      <c r="J164" s="97"/>
      <c r="K164" s="97"/>
      <c r="L164" s="73"/>
      <c r="M164" s="73"/>
      <c r="N164" s="73"/>
      <c r="O164" s="73"/>
      <c r="P164" s="72"/>
    </row>
    <row r="165" spans="1:16" s="1" customFormat="1" ht="15.6">
      <c r="A165" s="75"/>
      <c r="B165" s="75"/>
      <c r="C165" s="97"/>
      <c r="D165" s="97"/>
      <c r="E165" s="97"/>
      <c r="F165" s="97"/>
      <c r="G165" s="97"/>
      <c r="H165" s="97"/>
      <c r="I165" s="97"/>
      <c r="J165" s="97"/>
      <c r="K165" s="97"/>
      <c r="L165" s="73"/>
      <c r="M165" s="73"/>
      <c r="N165" s="73"/>
      <c r="O165" s="73"/>
      <c r="P165" s="72"/>
    </row>
    <row r="166" spans="1:16" s="1" customFormat="1" ht="15.6">
      <c r="A166" s="75"/>
      <c r="B166" s="75"/>
      <c r="C166" s="97"/>
      <c r="D166" s="97"/>
      <c r="E166" s="97"/>
      <c r="F166" s="97"/>
      <c r="G166" s="97"/>
      <c r="H166" s="97"/>
      <c r="I166" s="97"/>
      <c r="J166" s="97"/>
      <c r="K166" s="97"/>
      <c r="L166" s="73"/>
      <c r="M166" s="73"/>
      <c r="N166" s="73"/>
      <c r="O166" s="73"/>
      <c r="P166" s="72"/>
    </row>
    <row r="167" spans="1:16" s="1" customFormat="1" ht="15.6">
      <c r="A167" s="75"/>
      <c r="B167" s="75"/>
      <c r="C167" s="97"/>
      <c r="D167" s="97"/>
      <c r="E167" s="97"/>
      <c r="F167" s="97"/>
      <c r="G167" s="97"/>
      <c r="H167" s="97"/>
      <c r="I167" s="97"/>
      <c r="J167" s="97"/>
      <c r="K167" s="97"/>
      <c r="L167" s="73"/>
      <c r="M167" s="73"/>
      <c r="N167" s="73"/>
      <c r="O167" s="73"/>
      <c r="P167" s="72"/>
    </row>
    <row r="168" spans="1:16" s="1" customFormat="1" ht="15.6">
      <c r="A168" s="75"/>
      <c r="B168" s="75"/>
      <c r="C168" s="97"/>
      <c r="D168" s="97"/>
      <c r="E168" s="97"/>
      <c r="F168" s="97"/>
      <c r="G168" s="97"/>
      <c r="H168" s="97"/>
      <c r="I168" s="97"/>
      <c r="J168" s="97"/>
      <c r="K168" s="97"/>
      <c r="L168" s="73"/>
      <c r="M168" s="73"/>
      <c r="N168" s="73"/>
      <c r="O168" s="73"/>
      <c r="P168" s="72"/>
    </row>
    <row r="169" spans="1:16" s="1" customFormat="1" ht="15.6">
      <c r="A169" s="75"/>
      <c r="B169" s="75"/>
      <c r="C169" s="97"/>
      <c r="D169" s="97"/>
      <c r="E169" s="97"/>
      <c r="F169" s="97"/>
      <c r="G169" s="97"/>
      <c r="H169" s="97"/>
      <c r="I169" s="97"/>
      <c r="J169" s="97"/>
      <c r="K169" s="97"/>
      <c r="L169" s="73"/>
      <c r="M169" s="73"/>
      <c r="N169" s="73"/>
      <c r="O169" s="73"/>
      <c r="P169" s="72"/>
    </row>
    <row r="170" spans="1:16" s="1" customFormat="1" ht="15.6">
      <c r="A170" s="75"/>
      <c r="B170" s="75"/>
      <c r="C170" s="97"/>
      <c r="D170" s="97"/>
      <c r="E170" s="97"/>
      <c r="F170" s="97"/>
      <c r="G170" s="97"/>
      <c r="H170" s="97"/>
      <c r="I170" s="97"/>
      <c r="J170" s="97"/>
      <c r="K170" s="97"/>
      <c r="L170" s="73"/>
      <c r="M170" s="73"/>
      <c r="N170" s="73"/>
      <c r="O170" s="73"/>
      <c r="P170" s="72"/>
    </row>
    <row r="171" spans="1:16" s="1" customFormat="1" ht="15.6">
      <c r="A171" s="75"/>
      <c r="B171" s="75"/>
      <c r="C171" s="97"/>
      <c r="D171" s="97"/>
      <c r="E171" s="97"/>
      <c r="F171" s="97"/>
      <c r="G171" s="97"/>
      <c r="H171" s="97"/>
      <c r="I171" s="97"/>
      <c r="J171" s="97"/>
      <c r="K171" s="97"/>
      <c r="L171" s="73"/>
      <c r="M171" s="73"/>
      <c r="N171" s="73"/>
      <c r="O171" s="73"/>
      <c r="P171" s="72"/>
    </row>
    <row r="172" spans="1:16" s="1" customFormat="1" ht="15.6">
      <c r="A172" s="75"/>
      <c r="B172" s="75"/>
      <c r="C172" s="97"/>
      <c r="D172" s="97"/>
      <c r="E172" s="97"/>
      <c r="F172" s="97"/>
      <c r="G172" s="97"/>
      <c r="H172" s="97"/>
      <c r="I172" s="97"/>
      <c r="J172" s="97"/>
      <c r="K172" s="97"/>
      <c r="L172" s="73"/>
      <c r="M172" s="73"/>
      <c r="N172" s="73"/>
      <c r="O172" s="73"/>
      <c r="P172" s="72"/>
    </row>
    <row r="173" spans="1:16" s="1" customFormat="1" ht="15.6">
      <c r="A173" s="75"/>
      <c r="B173" s="75"/>
      <c r="C173" s="97"/>
      <c r="D173" s="97"/>
      <c r="E173" s="97"/>
      <c r="F173" s="97"/>
      <c r="G173" s="97"/>
      <c r="H173" s="97"/>
      <c r="I173" s="97"/>
      <c r="J173" s="97"/>
      <c r="K173" s="97"/>
      <c r="L173" s="73"/>
      <c r="M173" s="73"/>
      <c r="N173" s="73"/>
      <c r="O173" s="73"/>
      <c r="P173" s="72"/>
    </row>
    <row r="174" spans="1:16" s="1" customFormat="1" ht="15.6">
      <c r="A174" s="75"/>
      <c r="B174" s="75"/>
      <c r="C174" s="97"/>
      <c r="D174" s="97"/>
      <c r="E174" s="97"/>
      <c r="F174" s="97"/>
      <c r="G174" s="97"/>
      <c r="H174" s="97"/>
      <c r="I174" s="97"/>
      <c r="J174" s="97"/>
      <c r="K174" s="97"/>
      <c r="L174" s="73"/>
      <c r="M174" s="73"/>
      <c r="N174" s="73"/>
      <c r="O174" s="73"/>
      <c r="P174" s="72"/>
    </row>
    <row r="175" spans="1:16" s="1" customFormat="1" ht="15.6">
      <c r="A175" s="75"/>
      <c r="B175" s="75"/>
      <c r="C175" s="97"/>
      <c r="D175" s="97"/>
      <c r="E175" s="97"/>
      <c r="F175" s="97"/>
      <c r="G175" s="97"/>
      <c r="H175" s="97"/>
      <c r="I175" s="97"/>
      <c r="J175" s="97"/>
      <c r="K175" s="97"/>
      <c r="L175" s="73"/>
      <c r="M175" s="73"/>
      <c r="N175" s="73"/>
      <c r="O175" s="73"/>
      <c r="P175" s="72"/>
    </row>
    <row r="176" spans="1:16" s="1" customFormat="1" ht="15.6">
      <c r="A176" s="75"/>
      <c r="B176" s="75"/>
      <c r="C176" s="97"/>
      <c r="D176" s="97"/>
      <c r="E176" s="97"/>
      <c r="F176" s="97"/>
      <c r="G176" s="97"/>
      <c r="H176" s="97"/>
      <c r="I176" s="97"/>
      <c r="J176" s="97"/>
      <c r="K176" s="97"/>
      <c r="L176" s="73"/>
      <c r="M176" s="73"/>
      <c r="N176" s="73"/>
      <c r="O176" s="73"/>
      <c r="P176" s="72"/>
    </row>
    <row r="177" spans="1:16" s="1" customFormat="1" ht="15.6">
      <c r="A177" s="75"/>
      <c r="B177" s="75"/>
      <c r="C177" s="97"/>
      <c r="D177" s="97"/>
      <c r="E177" s="97"/>
      <c r="F177" s="97"/>
      <c r="G177" s="97"/>
      <c r="H177" s="97"/>
      <c r="I177" s="97"/>
      <c r="J177" s="97"/>
      <c r="K177" s="97"/>
      <c r="L177" s="73"/>
      <c r="M177" s="73"/>
      <c r="N177" s="73"/>
      <c r="O177" s="73"/>
      <c r="P177" s="72"/>
    </row>
    <row r="178" spans="1:16" s="1" customFormat="1" ht="15.6">
      <c r="A178" s="75"/>
      <c r="B178" s="75"/>
      <c r="C178" s="97"/>
      <c r="D178" s="97"/>
      <c r="E178" s="97"/>
      <c r="F178" s="97"/>
      <c r="G178" s="97"/>
      <c r="H178" s="97"/>
      <c r="I178" s="97"/>
      <c r="J178" s="97"/>
      <c r="K178" s="97"/>
      <c r="L178" s="73"/>
      <c r="M178" s="73"/>
      <c r="N178" s="73"/>
      <c r="O178" s="73"/>
      <c r="P178" s="72"/>
    </row>
    <row r="179" spans="1:16" s="1" customFormat="1" ht="15.6">
      <c r="A179" s="75"/>
      <c r="B179" s="75"/>
      <c r="C179" s="97"/>
      <c r="D179" s="97"/>
      <c r="E179" s="97"/>
      <c r="F179" s="97"/>
      <c r="G179" s="97"/>
      <c r="H179" s="97"/>
      <c r="I179" s="97"/>
      <c r="J179" s="97"/>
      <c r="K179" s="97"/>
      <c r="L179" s="73"/>
      <c r="M179" s="73"/>
      <c r="N179" s="73"/>
      <c r="O179" s="73"/>
      <c r="P179" s="72"/>
    </row>
    <row r="180" spans="1:16" s="1" customFormat="1" ht="15.6">
      <c r="A180" s="75"/>
      <c r="B180" s="75"/>
      <c r="C180" s="97"/>
      <c r="D180" s="97"/>
      <c r="E180" s="97"/>
      <c r="F180" s="97"/>
      <c r="G180" s="97"/>
      <c r="H180" s="97"/>
      <c r="I180" s="97"/>
      <c r="J180" s="97"/>
      <c r="K180" s="97"/>
      <c r="L180" s="73"/>
      <c r="M180" s="73"/>
      <c r="N180" s="73"/>
      <c r="O180" s="73"/>
      <c r="P180" s="72"/>
    </row>
    <row r="181" spans="1:16" s="1" customFormat="1" ht="15.6">
      <c r="A181" s="75"/>
      <c r="B181" s="75"/>
      <c r="C181" s="97"/>
      <c r="D181" s="97"/>
      <c r="E181" s="97"/>
      <c r="F181" s="97"/>
      <c r="G181" s="97"/>
      <c r="H181" s="97"/>
      <c r="I181" s="97"/>
      <c r="J181" s="97"/>
      <c r="K181" s="97"/>
      <c r="L181" s="73"/>
      <c r="M181" s="73"/>
      <c r="N181" s="73"/>
      <c r="O181" s="73"/>
      <c r="P181" s="72"/>
    </row>
    <row r="182" spans="1:16" s="1" customFormat="1" ht="15.6">
      <c r="A182" s="75"/>
      <c r="B182" s="75"/>
      <c r="C182" s="97"/>
      <c r="D182" s="97"/>
      <c r="E182" s="97"/>
      <c r="F182" s="97"/>
      <c r="G182" s="97"/>
      <c r="H182" s="97"/>
      <c r="I182" s="97"/>
      <c r="J182" s="97"/>
      <c r="K182" s="97"/>
      <c r="L182" s="73"/>
      <c r="M182" s="73"/>
      <c r="N182" s="73"/>
      <c r="O182" s="73"/>
      <c r="P182" s="72"/>
    </row>
    <row r="183" spans="1:16" s="1" customFormat="1" ht="15.6">
      <c r="A183" s="75"/>
      <c r="B183" s="75"/>
      <c r="C183" s="97"/>
      <c r="D183" s="97"/>
      <c r="E183" s="97"/>
      <c r="F183" s="97"/>
      <c r="G183" s="97"/>
      <c r="H183" s="97"/>
      <c r="I183" s="97"/>
      <c r="J183" s="97"/>
      <c r="K183" s="97"/>
      <c r="L183" s="73"/>
      <c r="M183" s="73"/>
      <c r="N183" s="73"/>
      <c r="O183" s="73"/>
      <c r="P183" s="72"/>
    </row>
    <row r="184" spans="1:16" s="1" customFormat="1" ht="15.6">
      <c r="A184" s="75"/>
      <c r="B184" s="75"/>
      <c r="C184" s="97"/>
      <c r="D184" s="97"/>
      <c r="E184" s="97"/>
      <c r="F184" s="97"/>
      <c r="G184" s="97"/>
      <c r="H184" s="97"/>
      <c r="I184" s="97"/>
      <c r="J184" s="97"/>
      <c r="K184" s="97"/>
      <c r="L184" s="73"/>
      <c r="M184" s="73"/>
      <c r="N184" s="73"/>
      <c r="O184" s="73"/>
      <c r="P184" s="72"/>
    </row>
    <row r="185" spans="1:16" s="1" customFormat="1" ht="15.6">
      <c r="A185" s="75"/>
      <c r="B185" s="75"/>
      <c r="C185" s="97"/>
      <c r="D185" s="97"/>
      <c r="E185" s="97"/>
      <c r="F185" s="97"/>
      <c r="G185" s="97"/>
      <c r="H185" s="97"/>
      <c r="I185" s="97"/>
      <c r="J185" s="97"/>
      <c r="K185" s="97"/>
      <c r="L185" s="73"/>
      <c r="M185" s="73"/>
      <c r="N185" s="73"/>
      <c r="O185" s="73"/>
      <c r="P185" s="72"/>
    </row>
    <row r="186" spans="1:16" s="1" customFormat="1" ht="15.6">
      <c r="A186" s="75"/>
      <c r="B186" s="75"/>
      <c r="C186" s="97"/>
      <c r="D186" s="97"/>
      <c r="E186" s="97"/>
      <c r="F186" s="97"/>
      <c r="G186" s="97"/>
      <c r="H186" s="97"/>
      <c r="I186" s="97"/>
      <c r="J186" s="97"/>
      <c r="K186" s="97"/>
      <c r="L186" s="73"/>
      <c r="M186" s="73"/>
      <c r="N186" s="73"/>
      <c r="O186" s="73"/>
      <c r="P186" s="72"/>
    </row>
    <row r="187" spans="1:16" s="1" customFormat="1" ht="15.6">
      <c r="A187" s="75"/>
      <c r="B187" s="75"/>
      <c r="C187" s="97"/>
      <c r="D187" s="97"/>
      <c r="E187" s="97"/>
      <c r="F187" s="97"/>
      <c r="G187" s="97"/>
      <c r="H187" s="97"/>
      <c r="I187" s="97"/>
      <c r="J187" s="97"/>
      <c r="K187" s="97"/>
      <c r="L187" s="73"/>
      <c r="M187" s="73"/>
      <c r="N187" s="73"/>
      <c r="O187" s="73"/>
      <c r="P187" s="72"/>
    </row>
    <row r="188" spans="1:16" s="1" customFormat="1" ht="15.6">
      <c r="A188" s="75"/>
      <c r="B188" s="75"/>
      <c r="C188" s="97"/>
      <c r="D188" s="97"/>
      <c r="E188" s="97"/>
      <c r="F188" s="97"/>
      <c r="G188" s="97"/>
      <c r="H188" s="97"/>
      <c r="I188" s="97"/>
      <c r="J188" s="97"/>
      <c r="K188" s="97"/>
      <c r="L188" s="73"/>
      <c r="M188" s="73"/>
      <c r="N188" s="73"/>
      <c r="O188" s="73"/>
      <c r="P188" s="72"/>
    </row>
    <row r="189" spans="1:16" s="1" customFormat="1" ht="15.6">
      <c r="A189" s="75"/>
      <c r="B189" s="75"/>
      <c r="C189" s="97"/>
      <c r="D189" s="97"/>
      <c r="E189" s="97"/>
      <c r="F189" s="97"/>
      <c r="G189" s="97"/>
      <c r="H189" s="97"/>
      <c r="I189" s="97"/>
      <c r="J189" s="97"/>
      <c r="K189" s="97"/>
      <c r="L189" s="73"/>
      <c r="M189" s="73"/>
      <c r="N189" s="73"/>
      <c r="O189" s="73"/>
      <c r="P189" s="72"/>
    </row>
    <row r="190" spans="1:16" s="1" customFormat="1" ht="15.6">
      <c r="A190" s="75"/>
      <c r="B190" s="75"/>
      <c r="C190" s="97"/>
      <c r="D190" s="97"/>
      <c r="E190" s="97"/>
      <c r="F190" s="97"/>
      <c r="G190" s="97"/>
      <c r="H190" s="97"/>
      <c r="I190" s="97"/>
      <c r="J190" s="97"/>
      <c r="K190" s="97"/>
      <c r="L190" s="73"/>
      <c r="M190" s="73"/>
      <c r="N190" s="73"/>
      <c r="O190" s="73"/>
      <c r="P190" s="72"/>
    </row>
    <row r="191" spans="1:16" s="1" customFormat="1" ht="15.6">
      <c r="A191" s="75"/>
      <c r="B191" s="75"/>
      <c r="C191" s="97"/>
      <c r="D191" s="97"/>
      <c r="E191" s="97"/>
      <c r="F191" s="97"/>
      <c r="G191" s="97"/>
      <c r="H191" s="97"/>
      <c r="I191" s="97"/>
      <c r="J191" s="97"/>
      <c r="K191" s="97"/>
      <c r="L191" s="73"/>
      <c r="M191" s="73"/>
      <c r="N191" s="73"/>
      <c r="O191" s="73"/>
      <c r="P191" s="72"/>
    </row>
    <row r="192" spans="1:16" s="1" customFormat="1" ht="15.6">
      <c r="A192" s="75"/>
      <c r="B192" s="75"/>
      <c r="C192" s="97"/>
      <c r="D192" s="97"/>
      <c r="E192" s="97"/>
      <c r="F192" s="97"/>
      <c r="G192" s="97"/>
      <c r="H192" s="97"/>
      <c r="I192" s="97"/>
      <c r="J192" s="97"/>
      <c r="K192" s="97"/>
      <c r="L192" s="73"/>
      <c r="M192" s="73"/>
      <c r="N192" s="73"/>
      <c r="O192" s="73"/>
      <c r="P192" s="72"/>
    </row>
    <row r="193" spans="1:16" s="1" customFormat="1" ht="15.6">
      <c r="A193" s="75"/>
      <c r="B193" s="75"/>
      <c r="C193" s="97"/>
      <c r="D193" s="97"/>
      <c r="E193" s="97"/>
      <c r="F193" s="97"/>
      <c r="G193" s="97"/>
      <c r="H193" s="97"/>
      <c r="I193" s="97"/>
      <c r="J193" s="97"/>
      <c r="K193" s="97"/>
      <c r="L193" s="73"/>
      <c r="M193" s="73"/>
      <c r="N193" s="73"/>
      <c r="O193" s="73"/>
      <c r="P193" s="72"/>
    </row>
    <row r="194" spans="1:16" s="1" customFormat="1" ht="15.6">
      <c r="A194" s="75"/>
      <c r="B194" s="75"/>
      <c r="C194" s="97"/>
      <c r="D194" s="97"/>
      <c r="E194" s="97"/>
      <c r="F194" s="97"/>
      <c r="G194" s="97"/>
      <c r="H194" s="97"/>
      <c r="I194" s="97"/>
      <c r="J194" s="97"/>
      <c r="K194" s="97"/>
      <c r="L194" s="73"/>
      <c r="M194" s="73"/>
      <c r="N194" s="73"/>
      <c r="O194" s="73"/>
      <c r="P194" s="72"/>
    </row>
    <row r="195" spans="1:16" s="1" customFormat="1" ht="15.6">
      <c r="A195" s="75"/>
      <c r="B195" s="75"/>
      <c r="C195" s="97"/>
      <c r="D195" s="97"/>
      <c r="E195" s="97"/>
      <c r="F195" s="97"/>
      <c r="G195" s="97"/>
      <c r="H195" s="97"/>
      <c r="I195" s="97"/>
      <c r="J195" s="97"/>
      <c r="K195" s="97"/>
      <c r="L195" s="73"/>
      <c r="M195" s="73"/>
      <c r="N195" s="73"/>
      <c r="O195" s="73"/>
      <c r="P195" s="72"/>
    </row>
    <row r="196" spans="1:16" s="1" customFormat="1" ht="15.6">
      <c r="A196" s="75"/>
      <c r="B196" s="75"/>
      <c r="C196" s="97"/>
      <c r="D196" s="97"/>
      <c r="E196" s="97"/>
      <c r="F196" s="97"/>
      <c r="G196" s="97"/>
      <c r="H196" s="97"/>
      <c r="I196" s="97"/>
      <c r="J196" s="97"/>
      <c r="K196" s="97"/>
      <c r="L196" s="73"/>
      <c r="M196" s="73"/>
      <c r="N196" s="73"/>
      <c r="O196" s="73"/>
      <c r="P196" s="72"/>
    </row>
    <row r="197" spans="1:16" s="1" customFormat="1" ht="15.6">
      <c r="A197" s="75"/>
      <c r="B197" s="75"/>
      <c r="C197" s="97"/>
      <c r="D197" s="97"/>
      <c r="E197" s="97"/>
      <c r="F197" s="97"/>
      <c r="G197" s="97"/>
      <c r="H197" s="97"/>
      <c r="I197" s="97"/>
      <c r="J197" s="97"/>
      <c r="K197" s="97"/>
      <c r="L197" s="73"/>
      <c r="M197" s="73"/>
      <c r="N197" s="73"/>
      <c r="O197" s="73"/>
      <c r="P197" s="72"/>
    </row>
    <row r="198" spans="1:16" s="1" customFormat="1" ht="15.6">
      <c r="A198" s="75"/>
      <c r="B198" s="75"/>
      <c r="C198" s="97"/>
      <c r="D198" s="97"/>
      <c r="E198" s="97"/>
      <c r="F198" s="97"/>
      <c r="G198" s="97"/>
      <c r="H198" s="97"/>
      <c r="I198" s="97"/>
      <c r="J198" s="97"/>
      <c r="K198" s="97"/>
      <c r="L198" s="73"/>
      <c r="M198" s="73"/>
      <c r="N198" s="73"/>
      <c r="O198" s="73"/>
      <c r="P198" s="72"/>
    </row>
    <row r="199" spans="1:16" s="1" customFormat="1" ht="15.6">
      <c r="A199" s="75"/>
      <c r="B199" s="75"/>
      <c r="C199" s="97"/>
      <c r="D199" s="97"/>
      <c r="E199" s="97"/>
      <c r="F199" s="97"/>
      <c r="G199" s="97"/>
      <c r="H199" s="97"/>
      <c r="I199" s="97"/>
      <c r="J199" s="97"/>
      <c r="K199" s="97"/>
      <c r="L199" s="73"/>
      <c r="M199" s="73"/>
      <c r="N199" s="73"/>
      <c r="O199" s="73"/>
      <c r="P199" s="72"/>
    </row>
    <row r="200" spans="1:16" s="1" customFormat="1" ht="15.6">
      <c r="A200" s="75"/>
      <c r="B200" s="75"/>
      <c r="C200" s="97"/>
      <c r="D200" s="97"/>
      <c r="E200" s="97"/>
      <c r="F200" s="97"/>
      <c r="G200" s="97"/>
      <c r="H200" s="97"/>
      <c r="I200" s="97"/>
      <c r="J200" s="97"/>
      <c r="K200" s="97"/>
      <c r="L200" s="73"/>
      <c r="M200" s="73"/>
      <c r="N200" s="73"/>
      <c r="O200" s="73"/>
      <c r="P200" s="72"/>
    </row>
    <row r="201" spans="1:16" s="1" customFormat="1" ht="15.6">
      <c r="A201" s="75"/>
      <c r="B201" s="75"/>
      <c r="C201" s="97"/>
      <c r="D201" s="97"/>
      <c r="E201" s="97"/>
      <c r="F201" s="97"/>
      <c r="G201" s="97"/>
      <c r="H201" s="97"/>
      <c r="I201" s="97"/>
      <c r="J201" s="97"/>
      <c r="K201" s="97"/>
      <c r="L201" s="73"/>
      <c r="M201" s="73"/>
      <c r="N201" s="73"/>
      <c r="O201" s="73"/>
      <c r="P201" s="72"/>
    </row>
    <row r="202" spans="1:16" s="1" customFormat="1" ht="15.6">
      <c r="A202" s="75"/>
      <c r="B202" s="75"/>
      <c r="C202" s="97"/>
      <c r="D202" s="97"/>
      <c r="E202" s="97"/>
      <c r="F202" s="97"/>
      <c r="G202" s="97"/>
      <c r="H202" s="97"/>
      <c r="I202" s="97"/>
      <c r="J202" s="97"/>
      <c r="K202" s="97"/>
      <c r="L202" s="73"/>
      <c r="M202" s="73"/>
      <c r="N202" s="73"/>
      <c r="O202" s="73"/>
      <c r="P202" s="72"/>
    </row>
    <row r="203" spans="1:16" s="1" customFormat="1" ht="15.6">
      <c r="A203" s="75"/>
      <c r="B203" s="75"/>
      <c r="C203" s="97"/>
      <c r="D203" s="97"/>
      <c r="E203" s="97"/>
      <c r="F203" s="97"/>
      <c r="G203" s="97"/>
      <c r="H203" s="97"/>
      <c r="I203" s="97"/>
      <c r="J203" s="97"/>
      <c r="K203" s="97"/>
      <c r="L203" s="73"/>
      <c r="M203" s="73"/>
      <c r="N203" s="73"/>
      <c r="O203" s="73"/>
      <c r="P203" s="72"/>
    </row>
    <row r="204" spans="1:16" s="1" customFormat="1" ht="15.6">
      <c r="A204" s="75"/>
      <c r="B204" s="75"/>
      <c r="C204" s="97"/>
      <c r="D204" s="97"/>
      <c r="E204" s="97"/>
      <c r="F204" s="97"/>
      <c r="G204" s="97"/>
      <c r="H204" s="97"/>
      <c r="I204" s="97"/>
      <c r="J204" s="97"/>
      <c r="K204" s="97"/>
      <c r="L204" s="73"/>
      <c r="M204" s="73"/>
      <c r="N204" s="73"/>
      <c r="O204" s="73"/>
      <c r="P204" s="72"/>
    </row>
    <row r="205" spans="1:16" s="1" customFormat="1" ht="15.6">
      <c r="A205" s="75"/>
      <c r="B205" s="75"/>
      <c r="C205" s="97"/>
      <c r="D205" s="97"/>
      <c r="E205" s="97"/>
      <c r="F205" s="97"/>
      <c r="G205" s="97"/>
      <c r="H205" s="97"/>
      <c r="I205" s="97"/>
      <c r="J205" s="97"/>
      <c r="K205" s="97"/>
      <c r="L205" s="73"/>
      <c r="M205" s="73"/>
      <c r="N205" s="73"/>
      <c r="O205" s="73"/>
      <c r="P205" s="72"/>
    </row>
    <row r="206" spans="1:16" s="1" customFormat="1" ht="15.6">
      <c r="A206" s="75"/>
      <c r="B206" s="75"/>
      <c r="C206" s="97"/>
      <c r="D206" s="97"/>
      <c r="E206" s="97"/>
      <c r="F206" s="97"/>
      <c r="G206" s="97"/>
      <c r="H206" s="97"/>
      <c r="I206" s="97"/>
      <c r="J206" s="97"/>
      <c r="K206" s="97"/>
      <c r="L206" s="73"/>
      <c r="M206" s="73"/>
      <c r="N206" s="73"/>
      <c r="O206" s="73"/>
      <c r="P206" s="72"/>
    </row>
    <row r="207" spans="1:16" s="1" customFormat="1" ht="15.6">
      <c r="A207" s="75"/>
      <c r="B207" s="75"/>
      <c r="C207" s="97"/>
      <c r="D207" s="97"/>
      <c r="E207" s="97"/>
      <c r="F207" s="97"/>
      <c r="G207" s="97"/>
      <c r="H207" s="97"/>
      <c r="I207" s="97"/>
      <c r="J207" s="97"/>
      <c r="K207" s="97"/>
      <c r="L207" s="73"/>
      <c r="M207" s="73"/>
      <c r="N207" s="73"/>
      <c r="O207" s="73"/>
      <c r="P207" s="72"/>
    </row>
    <row r="208" spans="1:16" s="1" customFormat="1" ht="15.6">
      <c r="A208" s="75"/>
      <c r="B208" s="75"/>
      <c r="C208" s="97"/>
      <c r="D208" s="97"/>
      <c r="E208" s="97"/>
      <c r="F208" s="97"/>
      <c r="G208" s="97"/>
      <c r="H208" s="97"/>
      <c r="I208" s="97"/>
      <c r="J208" s="97"/>
      <c r="K208" s="97"/>
      <c r="L208" s="73"/>
      <c r="M208" s="73"/>
      <c r="N208" s="73"/>
      <c r="O208" s="73"/>
      <c r="P208" s="72"/>
    </row>
    <row r="209" spans="1:16" s="1" customFormat="1" ht="15.6">
      <c r="A209" s="75"/>
      <c r="B209" s="75"/>
      <c r="C209" s="97"/>
      <c r="D209" s="97"/>
      <c r="E209" s="97"/>
      <c r="F209" s="97"/>
      <c r="G209" s="97"/>
      <c r="H209" s="97"/>
      <c r="I209" s="97"/>
      <c r="J209" s="97"/>
      <c r="K209" s="97"/>
      <c r="L209" s="73"/>
      <c r="M209" s="73"/>
      <c r="N209" s="73"/>
      <c r="O209" s="73"/>
      <c r="P209" s="72"/>
    </row>
    <row r="210" spans="1:16" s="1" customFormat="1" ht="15.6">
      <c r="A210" s="75"/>
      <c r="B210" s="75"/>
      <c r="C210" s="97"/>
      <c r="D210" s="97"/>
      <c r="E210" s="97"/>
      <c r="F210" s="97"/>
      <c r="G210" s="97"/>
      <c r="H210" s="97"/>
      <c r="I210" s="97"/>
      <c r="J210" s="97"/>
      <c r="K210" s="97"/>
      <c r="L210" s="73"/>
      <c r="M210" s="73"/>
      <c r="N210" s="73"/>
      <c r="O210" s="73"/>
      <c r="P210" s="72"/>
    </row>
    <row r="211" spans="1:16" s="1" customFormat="1" ht="15.6">
      <c r="A211" s="75"/>
      <c r="B211" s="75"/>
      <c r="C211" s="97"/>
      <c r="D211" s="97"/>
      <c r="E211" s="97"/>
      <c r="F211" s="97"/>
      <c r="G211" s="97"/>
      <c r="H211" s="97"/>
      <c r="I211" s="97"/>
      <c r="J211" s="97"/>
      <c r="K211" s="97"/>
      <c r="L211" s="73"/>
      <c r="M211" s="73"/>
      <c r="N211" s="73"/>
      <c r="O211" s="73"/>
      <c r="P211" s="72"/>
    </row>
    <row r="212" spans="1:16" s="1" customFormat="1" ht="15.6">
      <c r="A212" s="75"/>
      <c r="B212" s="75"/>
      <c r="C212" s="97"/>
      <c r="D212" s="97"/>
      <c r="E212" s="97"/>
      <c r="F212" s="97"/>
      <c r="G212" s="97"/>
      <c r="H212" s="97"/>
      <c r="I212" s="97"/>
      <c r="J212" s="97"/>
      <c r="K212" s="97"/>
      <c r="L212" s="73"/>
      <c r="M212" s="73"/>
      <c r="N212" s="73"/>
      <c r="O212" s="73"/>
      <c r="P212" s="72"/>
    </row>
    <row r="213" spans="1:16" s="1" customFormat="1" ht="15.6">
      <c r="A213" s="75"/>
      <c r="B213" s="75"/>
      <c r="C213" s="97"/>
      <c r="D213" s="97"/>
      <c r="E213" s="97"/>
      <c r="F213" s="97"/>
      <c r="G213" s="97"/>
      <c r="H213" s="97"/>
      <c r="I213" s="97"/>
      <c r="J213" s="97"/>
      <c r="K213" s="97"/>
      <c r="L213" s="73"/>
      <c r="M213" s="73"/>
      <c r="N213" s="73"/>
      <c r="O213" s="73"/>
      <c r="P213" s="72"/>
    </row>
    <row r="214" spans="1:16" s="1" customFormat="1" ht="15.6">
      <c r="A214" s="75"/>
      <c r="B214" s="75"/>
      <c r="C214" s="97"/>
      <c r="D214" s="97"/>
      <c r="E214" s="97"/>
      <c r="F214" s="97"/>
      <c r="G214" s="97"/>
      <c r="H214" s="97"/>
      <c r="I214" s="97"/>
      <c r="J214" s="97"/>
      <c r="K214" s="97"/>
      <c r="L214" s="73"/>
      <c r="M214" s="73"/>
      <c r="N214" s="73"/>
      <c r="O214" s="73"/>
      <c r="P214" s="72"/>
    </row>
    <row r="215" spans="1:16" s="1" customFormat="1" ht="15.6">
      <c r="A215" s="75"/>
      <c r="B215" s="75"/>
      <c r="C215" s="97"/>
      <c r="D215" s="97"/>
      <c r="E215" s="97"/>
      <c r="F215" s="97"/>
      <c r="G215" s="97"/>
      <c r="H215" s="97"/>
      <c r="I215" s="97"/>
      <c r="J215" s="97"/>
      <c r="K215" s="97"/>
      <c r="L215" s="73"/>
      <c r="M215" s="73"/>
      <c r="N215" s="73"/>
      <c r="O215" s="73"/>
      <c r="P215" s="72"/>
    </row>
    <row r="216" spans="1:16" s="1" customFormat="1" ht="15.6">
      <c r="A216" s="75"/>
      <c r="B216" s="75"/>
      <c r="C216" s="97"/>
      <c r="D216" s="97"/>
      <c r="E216" s="97"/>
      <c r="F216" s="97"/>
      <c r="G216" s="97"/>
      <c r="H216" s="97"/>
      <c r="I216" s="97"/>
      <c r="J216" s="97"/>
      <c r="K216" s="97"/>
      <c r="L216" s="73"/>
      <c r="M216" s="73"/>
      <c r="N216" s="73"/>
      <c r="O216" s="73"/>
      <c r="P216" s="72"/>
    </row>
    <row r="217" spans="1:16" s="1" customFormat="1" ht="15.6">
      <c r="A217" s="75"/>
      <c r="B217" s="75"/>
      <c r="C217" s="97"/>
      <c r="D217" s="97"/>
      <c r="E217" s="97"/>
      <c r="F217" s="97"/>
      <c r="G217" s="97"/>
      <c r="H217" s="97"/>
      <c r="I217" s="97"/>
      <c r="J217" s="97"/>
      <c r="K217" s="97"/>
      <c r="L217" s="73"/>
      <c r="M217" s="73"/>
      <c r="N217" s="73"/>
      <c r="O217" s="73"/>
      <c r="P217" s="72"/>
    </row>
    <row r="218" spans="1:16" s="1" customFormat="1" ht="15.6">
      <c r="A218" s="75"/>
      <c r="B218" s="75"/>
      <c r="C218" s="97"/>
      <c r="D218" s="97"/>
      <c r="E218" s="97"/>
      <c r="F218" s="97"/>
      <c r="G218" s="97"/>
      <c r="H218" s="97"/>
      <c r="I218" s="97"/>
      <c r="J218" s="97"/>
      <c r="K218" s="97"/>
      <c r="L218" s="73"/>
      <c r="M218" s="73"/>
      <c r="N218" s="73"/>
      <c r="O218" s="73"/>
      <c r="P218" s="72"/>
    </row>
    <row r="219" spans="1:16" s="1" customFormat="1" ht="15.6">
      <c r="A219" s="75"/>
      <c r="B219" s="75"/>
      <c r="C219" s="97"/>
      <c r="D219" s="97"/>
      <c r="E219" s="97"/>
      <c r="F219" s="97"/>
      <c r="G219" s="97"/>
      <c r="H219" s="97"/>
      <c r="I219" s="97"/>
      <c r="J219" s="97"/>
      <c r="K219" s="97"/>
      <c r="L219" s="73"/>
      <c r="M219" s="73"/>
      <c r="N219" s="73"/>
      <c r="O219" s="73"/>
      <c r="P219" s="72"/>
    </row>
    <row r="220" spans="1:16" s="1" customFormat="1" ht="15.6">
      <c r="A220" s="75"/>
      <c r="B220" s="75"/>
      <c r="C220" s="97"/>
      <c r="D220" s="97"/>
      <c r="E220" s="97"/>
      <c r="F220" s="97"/>
      <c r="G220" s="97"/>
      <c r="H220" s="97"/>
      <c r="I220" s="97"/>
      <c r="J220" s="97"/>
      <c r="K220" s="97"/>
      <c r="L220" s="73"/>
      <c r="M220" s="73"/>
      <c r="N220" s="73"/>
      <c r="O220" s="73"/>
      <c r="P220" s="72"/>
    </row>
    <row r="221" spans="1:16" s="1" customFormat="1" ht="15.6">
      <c r="A221" s="75"/>
      <c r="B221" s="75"/>
      <c r="C221" s="97"/>
      <c r="D221" s="97"/>
      <c r="E221" s="97"/>
      <c r="F221" s="97"/>
      <c r="G221" s="97"/>
      <c r="H221" s="97"/>
      <c r="I221" s="97"/>
      <c r="J221" s="97"/>
      <c r="K221" s="97"/>
      <c r="L221" s="73"/>
      <c r="M221" s="73"/>
      <c r="N221" s="73"/>
      <c r="O221" s="73"/>
      <c r="P221" s="72"/>
    </row>
    <row r="222" spans="1:16" s="1" customFormat="1" ht="15.6">
      <c r="A222" s="75"/>
      <c r="B222" s="75"/>
      <c r="C222" s="97"/>
      <c r="D222" s="97"/>
      <c r="E222" s="97"/>
      <c r="F222" s="97"/>
      <c r="G222" s="97"/>
      <c r="H222" s="97"/>
      <c r="I222" s="97"/>
      <c r="J222" s="97"/>
      <c r="K222" s="97"/>
      <c r="L222" s="73"/>
      <c r="M222" s="73"/>
      <c r="N222" s="73"/>
      <c r="O222" s="73"/>
      <c r="P222" s="72"/>
    </row>
    <row r="223" spans="1:16" s="1" customFormat="1" ht="15.6">
      <c r="A223" s="75"/>
      <c r="B223" s="75"/>
      <c r="C223" s="97"/>
      <c r="D223" s="97"/>
      <c r="E223" s="97"/>
      <c r="F223" s="97"/>
      <c r="G223" s="97"/>
      <c r="H223" s="97"/>
      <c r="I223" s="97"/>
      <c r="J223" s="97"/>
      <c r="K223" s="97"/>
      <c r="L223" s="73"/>
      <c r="M223" s="73"/>
      <c r="N223" s="73"/>
      <c r="O223" s="73"/>
      <c r="P223" s="72"/>
    </row>
    <row r="224" spans="1:16" s="1" customFormat="1" ht="15.6">
      <c r="A224" s="75"/>
      <c r="B224" s="75"/>
      <c r="C224" s="97"/>
      <c r="D224" s="97"/>
      <c r="E224" s="97"/>
      <c r="F224" s="97"/>
      <c r="G224" s="97"/>
      <c r="H224" s="97"/>
      <c r="I224" s="97"/>
      <c r="J224" s="97"/>
      <c r="K224" s="97"/>
      <c r="L224" s="73"/>
      <c r="M224" s="73"/>
      <c r="N224" s="73"/>
      <c r="O224" s="73"/>
      <c r="P224" s="72"/>
    </row>
    <row r="225" spans="1:16" s="1" customFormat="1" ht="15.6">
      <c r="A225" s="75"/>
      <c r="B225" s="75"/>
      <c r="C225" s="97"/>
      <c r="D225" s="97"/>
      <c r="E225" s="97"/>
      <c r="F225" s="97"/>
      <c r="G225" s="97"/>
      <c r="H225" s="97"/>
      <c r="I225" s="97"/>
      <c r="J225" s="97"/>
      <c r="K225" s="97"/>
      <c r="L225" s="73"/>
      <c r="M225" s="73"/>
      <c r="N225" s="73"/>
      <c r="O225" s="73"/>
      <c r="P225" s="72"/>
    </row>
    <row r="226" spans="1:16" s="1" customFormat="1" ht="15.6">
      <c r="A226" s="75"/>
      <c r="B226" s="75"/>
      <c r="C226" s="97"/>
      <c r="D226" s="97"/>
      <c r="E226" s="97"/>
      <c r="F226" s="97"/>
      <c r="G226" s="97"/>
      <c r="H226" s="97"/>
      <c r="I226" s="97"/>
      <c r="J226" s="97"/>
      <c r="K226" s="97"/>
      <c r="L226" s="73"/>
      <c r="M226" s="73"/>
      <c r="N226" s="73"/>
      <c r="O226" s="73"/>
      <c r="P226" s="72"/>
    </row>
    <row r="227" spans="1:16" s="1" customFormat="1" ht="15.6">
      <c r="A227" s="75"/>
      <c r="B227" s="75"/>
      <c r="C227" s="97"/>
      <c r="D227" s="97"/>
      <c r="E227" s="97"/>
      <c r="F227" s="97"/>
      <c r="G227" s="97"/>
      <c r="H227" s="97"/>
      <c r="I227" s="97"/>
      <c r="J227" s="97"/>
      <c r="K227" s="97"/>
      <c r="L227" s="73"/>
      <c r="M227" s="73"/>
      <c r="N227" s="73"/>
      <c r="O227" s="73"/>
      <c r="P227" s="72"/>
    </row>
    <row r="228" spans="1:16" s="1" customFormat="1" ht="15.6">
      <c r="A228" s="75"/>
      <c r="B228" s="75"/>
      <c r="C228" s="97"/>
      <c r="D228" s="97"/>
      <c r="E228" s="97"/>
      <c r="F228" s="97"/>
      <c r="G228" s="97"/>
      <c r="H228" s="97"/>
      <c r="I228" s="97"/>
      <c r="J228" s="97"/>
      <c r="K228" s="97"/>
      <c r="L228" s="73"/>
      <c r="M228" s="73"/>
      <c r="N228" s="73"/>
      <c r="O228" s="73"/>
      <c r="P228" s="72"/>
    </row>
    <row r="229" spans="1:16" s="1" customFormat="1" ht="15.6">
      <c r="A229" s="75"/>
      <c r="B229" s="75"/>
      <c r="C229" s="97"/>
      <c r="D229" s="97"/>
      <c r="E229" s="97"/>
      <c r="F229" s="97"/>
      <c r="G229" s="97"/>
      <c r="H229" s="97"/>
      <c r="I229" s="97"/>
      <c r="J229" s="97"/>
      <c r="K229" s="97"/>
      <c r="L229" s="73"/>
      <c r="M229" s="73"/>
      <c r="N229" s="73"/>
      <c r="O229" s="73"/>
      <c r="P229" s="72"/>
    </row>
    <row r="230" spans="1:16" s="1" customFormat="1" ht="15.6">
      <c r="A230" s="75"/>
      <c r="B230" s="75"/>
      <c r="C230" s="97"/>
      <c r="D230" s="97"/>
      <c r="E230" s="97"/>
      <c r="F230" s="97"/>
      <c r="G230" s="97"/>
      <c r="H230" s="97"/>
      <c r="I230" s="97"/>
      <c r="J230" s="97"/>
      <c r="K230" s="97"/>
      <c r="L230" s="73"/>
      <c r="M230" s="73"/>
      <c r="N230" s="73"/>
      <c r="O230" s="73"/>
      <c r="P230" s="72"/>
    </row>
    <row r="231" spans="1:16" s="1" customFormat="1" ht="15.6">
      <c r="A231" s="75"/>
      <c r="B231" s="75"/>
      <c r="C231" s="97"/>
      <c r="D231" s="97"/>
      <c r="E231" s="97"/>
      <c r="F231" s="97"/>
      <c r="G231" s="97"/>
      <c r="H231" s="97"/>
      <c r="I231" s="97"/>
      <c r="J231" s="97"/>
      <c r="K231" s="97"/>
      <c r="L231" s="73"/>
      <c r="M231" s="73"/>
      <c r="N231" s="73"/>
      <c r="O231" s="73"/>
      <c r="P231" s="72"/>
    </row>
    <row r="232" spans="1:16" s="1" customFormat="1" ht="15.6">
      <c r="A232" s="75"/>
      <c r="B232" s="75"/>
      <c r="C232" s="97"/>
      <c r="D232" s="97"/>
      <c r="E232" s="97"/>
      <c r="F232" s="97"/>
      <c r="G232" s="97"/>
      <c r="H232" s="97"/>
      <c r="I232" s="97"/>
      <c r="J232" s="97"/>
      <c r="K232" s="97"/>
      <c r="L232" s="73"/>
      <c r="M232" s="73"/>
      <c r="N232" s="73"/>
      <c r="O232" s="73"/>
      <c r="P232" s="72"/>
    </row>
    <row r="233" spans="1:16" s="1" customFormat="1" ht="15.6">
      <c r="A233" s="75"/>
      <c r="B233" s="75"/>
      <c r="C233" s="97"/>
      <c r="D233" s="97"/>
      <c r="E233" s="97"/>
      <c r="F233" s="97"/>
      <c r="G233" s="97"/>
      <c r="H233" s="97"/>
      <c r="I233" s="97"/>
      <c r="J233" s="97"/>
      <c r="K233" s="97"/>
      <c r="L233" s="73"/>
      <c r="M233" s="73"/>
      <c r="N233" s="73"/>
      <c r="O233" s="73"/>
      <c r="P233" s="72"/>
    </row>
    <row r="234" spans="1:16" s="1" customFormat="1" ht="15.6">
      <c r="A234" s="75"/>
      <c r="B234" s="75"/>
      <c r="C234" s="97"/>
      <c r="D234" s="97"/>
      <c r="E234" s="97"/>
      <c r="F234" s="97"/>
      <c r="G234" s="97"/>
      <c r="H234" s="97"/>
      <c r="I234" s="97"/>
      <c r="J234" s="97"/>
      <c r="K234" s="97"/>
      <c r="L234" s="73"/>
      <c r="M234" s="73"/>
      <c r="N234" s="73"/>
      <c r="O234" s="73"/>
      <c r="P234" s="72"/>
    </row>
    <row r="235" spans="1:16" s="1" customFormat="1" ht="15.6">
      <c r="A235" s="75"/>
      <c r="B235" s="75"/>
      <c r="C235" s="97"/>
      <c r="D235" s="97"/>
      <c r="E235" s="97"/>
      <c r="F235" s="97"/>
      <c r="G235" s="97"/>
      <c r="H235" s="97"/>
      <c r="I235" s="97"/>
      <c r="J235" s="97"/>
      <c r="K235" s="97"/>
      <c r="L235" s="73"/>
      <c r="M235" s="73"/>
      <c r="N235" s="73"/>
      <c r="O235" s="73"/>
      <c r="P235" s="72"/>
    </row>
    <row r="236" spans="1:16" s="1" customFormat="1" ht="15.6">
      <c r="A236" s="75"/>
      <c r="B236" s="75"/>
      <c r="C236" s="97"/>
      <c r="D236" s="97"/>
      <c r="E236" s="97"/>
      <c r="F236" s="97"/>
      <c r="G236" s="97"/>
      <c r="H236" s="97"/>
      <c r="I236" s="97"/>
      <c r="J236" s="97"/>
      <c r="K236" s="97"/>
      <c r="L236" s="73"/>
      <c r="M236" s="73"/>
      <c r="N236" s="73"/>
      <c r="O236" s="73"/>
      <c r="P236" s="72"/>
    </row>
    <row r="237" spans="1:16" s="1" customFormat="1" ht="15.6">
      <c r="A237" s="75"/>
      <c r="B237" s="75"/>
      <c r="C237" s="97"/>
      <c r="D237" s="97"/>
      <c r="E237" s="97"/>
      <c r="F237" s="97"/>
      <c r="G237" s="97"/>
      <c r="H237" s="97"/>
      <c r="I237" s="97"/>
      <c r="J237" s="97"/>
      <c r="K237" s="97"/>
      <c r="L237" s="73"/>
      <c r="M237" s="73"/>
      <c r="N237" s="73"/>
      <c r="O237" s="73"/>
      <c r="P237" s="72"/>
    </row>
    <row r="238" spans="1:16" s="1" customFormat="1" ht="15.6">
      <c r="A238" s="75"/>
      <c r="B238" s="75"/>
      <c r="C238" s="97"/>
      <c r="D238" s="97"/>
      <c r="E238" s="97"/>
      <c r="F238" s="97"/>
      <c r="G238" s="97"/>
      <c r="H238" s="97"/>
      <c r="I238" s="97"/>
      <c r="J238" s="97"/>
      <c r="K238" s="97"/>
      <c r="L238" s="73"/>
      <c r="M238" s="73"/>
      <c r="N238" s="73"/>
      <c r="O238" s="73"/>
      <c r="P238" s="72"/>
    </row>
    <row r="239" spans="1:16" s="1" customFormat="1" ht="15.6">
      <c r="A239" s="75"/>
      <c r="B239" s="75"/>
      <c r="C239" s="97"/>
      <c r="D239" s="97"/>
      <c r="E239" s="97"/>
      <c r="F239" s="97"/>
      <c r="G239" s="97"/>
      <c r="H239" s="97"/>
      <c r="I239" s="97"/>
      <c r="J239" s="97"/>
      <c r="K239" s="97"/>
      <c r="L239" s="73"/>
      <c r="M239" s="73"/>
      <c r="N239" s="73"/>
      <c r="O239" s="73"/>
      <c r="P239" s="72"/>
    </row>
    <row r="240" spans="1:16" s="1" customFormat="1" ht="15.6">
      <c r="A240" s="75"/>
      <c r="B240" s="75"/>
      <c r="C240" s="97"/>
      <c r="D240" s="97"/>
      <c r="E240" s="97"/>
      <c r="F240" s="97"/>
      <c r="G240" s="97"/>
      <c r="H240" s="97"/>
      <c r="I240" s="97"/>
      <c r="J240" s="97"/>
      <c r="K240" s="97"/>
      <c r="L240" s="73"/>
      <c r="M240" s="73"/>
      <c r="N240" s="73"/>
      <c r="O240" s="73"/>
      <c r="P240" s="72"/>
    </row>
    <row r="241" spans="1:16" s="1" customFormat="1" ht="15.6">
      <c r="A241" s="75"/>
      <c r="B241" s="75"/>
      <c r="C241" s="97"/>
      <c r="D241" s="97"/>
      <c r="E241" s="97"/>
      <c r="F241" s="97"/>
      <c r="G241" s="97"/>
      <c r="H241" s="97"/>
      <c r="I241" s="97"/>
      <c r="J241" s="97"/>
      <c r="K241" s="97"/>
      <c r="L241" s="73"/>
      <c r="M241" s="73"/>
      <c r="N241" s="73"/>
      <c r="O241" s="73"/>
      <c r="P241" s="72"/>
    </row>
    <row r="242" spans="1:16" s="1" customFormat="1" ht="15.6">
      <c r="A242" s="75"/>
      <c r="B242" s="75"/>
      <c r="C242" s="97"/>
      <c r="D242" s="97"/>
      <c r="E242" s="97"/>
      <c r="F242" s="97"/>
      <c r="G242" s="97"/>
      <c r="H242" s="97"/>
      <c r="I242" s="97"/>
      <c r="J242" s="97"/>
      <c r="K242" s="97"/>
      <c r="L242" s="73"/>
      <c r="M242" s="73"/>
      <c r="N242" s="73"/>
      <c r="O242" s="73"/>
      <c r="P242" s="72"/>
    </row>
    <row r="243" spans="1:16" s="1" customFormat="1" ht="15.6">
      <c r="A243" s="75"/>
      <c r="B243" s="75"/>
      <c r="C243" s="97"/>
      <c r="D243" s="97"/>
      <c r="E243" s="97"/>
      <c r="F243" s="97"/>
      <c r="G243" s="97"/>
      <c r="H243" s="97"/>
      <c r="I243" s="97"/>
      <c r="J243" s="97"/>
      <c r="K243" s="97"/>
      <c r="L243" s="73"/>
      <c r="M243" s="73"/>
      <c r="N243" s="73"/>
      <c r="O243" s="73"/>
      <c r="P243" s="72"/>
    </row>
    <row r="244" spans="1:16" s="1" customFormat="1" ht="15.6">
      <c r="A244" s="75"/>
      <c r="B244" s="75"/>
      <c r="C244" s="97"/>
      <c r="D244" s="97"/>
      <c r="E244" s="97"/>
      <c r="F244" s="97"/>
      <c r="G244" s="97"/>
      <c r="H244" s="97"/>
      <c r="I244" s="97"/>
      <c r="J244" s="97"/>
      <c r="K244" s="97"/>
      <c r="L244" s="73"/>
      <c r="M244" s="73"/>
      <c r="N244" s="73"/>
      <c r="O244" s="73"/>
      <c r="P244" s="72"/>
    </row>
    <row r="245" spans="1:16" s="1" customFormat="1" ht="15.6">
      <c r="A245" s="75"/>
      <c r="B245" s="75"/>
      <c r="C245" s="97"/>
      <c r="D245" s="97"/>
      <c r="E245" s="97"/>
      <c r="F245" s="97"/>
      <c r="G245" s="97"/>
      <c r="H245" s="97"/>
      <c r="I245" s="97"/>
      <c r="J245" s="97"/>
      <c r="K245" s="97"/>
      <c r="L245" s="73"/>
      <c r="M245" s="73"/>
      <c r="N245" s="73"/>
      <c r="O245" s="73"/>
      <c r="P245" s="72"/>
    </row>
    <row r="246" spans="1:16" s="1" customFormat="1" ht="15.6">
      <c r="A246" s="75"/>
      <c r="B246" s="75"/>
      <c r="C246" s="97"/>
      <c r="D246" s="97"/>
      <c r="E246" s="97"/>
      <c r="F246" s="97"/>
      <c r="G246" s="97"/>
      <c r="H246" s="97"/>
      <c r="I246" s="97"/>
      <c r="J246" s="97"/>
      <c r="K246" s="97"/>
      <c r="L246" s="73"/>
      <c r="M246" s="73"/>
      <c r="N246" s="73"/>
      <c r="O246" s="73"/>
      <c r="P246" s="72"/>
    </row>
    <row r="247" spans="1:16" s="1" customFormat="1" ht="15.6">
      <c r="A247" s="75"/>
      <c r="B247" s="75"/>
      <c r="C247" s="97"/>
      <c r="D247" s="97"/>
      <c r="E247" s="97"/>
      <c r="F247" s="97"/>
      <c r="G247" s="97"/>
      <c r="H247" s="97"/>
      <c r="I247" s="97"/>
      <c r="J247" s="97"/>
      <c r="K247" s="97"/>
      <c r="L247" s="73"/>
      <c r="M247" s="73"/>
      <c r="N247" s="73"/>
      <c r="O247" s="73"/>
      <c r="P247" s="72"/>
    </row>
    <row r="248" spans="1:16" s="1" customFormat="1" ht="15.6">
      <c r="A248" s="75"/>
      <c r="B248" s="75"/>
      <c r="C248" s="97"/>
      <c r="D248" s="97"/>
      <c r="E248" s="97"/>
      <c r="F248" s="97"/>
      <c r="G248" s="97"/>
      <c r="H248" s="97"/>
      <c r="I248" s="97"/>
      <c r="J248" s="97"/>
      <c r="K248" s="97"/>
      <c r="L248" s="73"/>
      <c r="M248" s="73"/>
      <c r="N248" s="73"/>
      <c r="O248" s="73"/>
      <c r="P248" s="72"/>
    </row>
    <row r="249" spans="1:16" s="1" customFormat="1" ht="15.6">
      <c r="A249" s="75"/>
      <c r="B249" s="75"/>
      <c r="C249" s="97"/>
      <c r="D249" s="97"/>
      <c r="E249" s="97"/>
      <c r="F249" s="97"/>
      <c r="G249" s="97"/>
      <c r="H249" s="97"/>
      <c r="I249" s="97"/>
      <c r="J249" s="97"/>
      <c r="K249" s="97"/>
      <c r="L249" s="73"/>
      <c r="M249" s="73"/>
      <c r="N249" s="73"/>
      <c r="O249" s="73"/>
      <c r="P249" s="72"/>
    </row>
    <row r="250" spans="1:16" s="1" customFormat="1" ht="15.6">
      <c r="A250" s="75"/>
      <c r="B250" s="75"/>
      <c r="C250" s="97"/>
      <c r="D250" s="97"/>
      <c r="E250" s="97"/>
      <c r="F250" s="97"/>
      <c r="G250" s="97"/>
      <c r="H250" s="97"/>
      <c r="I250" s="97"/>
      <c r="J250" s="97"/>
      <c r="K250" s="97"/>
      <c r="L250" s="73"/>
      <c r="M250" s="73"/>
      <c r="N250" s="73"/>
      <c r="O250" s="73"/>
      <c r="P250" s="72"/>
    </row>
    <row r="251" spans="1:16" s="1" customFormat="1" ht="15.6">
      <c r="A251" s="75"/>
      <c r="B251" s="75"/>
      <c r="C251" s="97"/>
      <c r="D251" s="97"/>
      <c r="E251" s="97"/>
      <c r="F251" s="97"/>
      <c r="G251" s="97"/>
      <c r="H251" s="97"/>
      <c r="I251" s="97"/>
      <c r="J251" s="97"/>
      <c r="K251" s="97"/>
      <c r="L251" s="73"/>
      <c r="M251" s="73"/>
      <c r="N251" s="73"/>
      <c r="O251" s="73"/>
      <c r="P251" s="72"/>
    </row>
    <row r="252" spans="1:16" s="1" customFormat="1" ht="15.6">
      <c r="A252" s="75"/>
      <c r="B252" s="75"/>
      <c r="C252" s="97"/>
      <c r="D252" s="97"/>
      <c r="E252" s="97"/>
      <c r="F252" s="97"/>
      <c r="G252" s="97"/>
      <c r="H252" s="97"/>
      <c r="I252" s="97"/>
      <c r="J252" s="97"/>
      <c r="K252" s="97"/>
      <c r="L252" s="73"/>
      <c r="M252" s="73"/>
      <c r="N252" s="73"/>
      <c r="O252" s="73"/>
      <c r="P252" s="72"/>
    </row>
    <row r="253" spans="1:16" s="1" customFormat="1" ht="15.6">
      <c r="A253" s="75"/>
      <c r="B253" s="75"/>
      <c r="C253" s="97"/>
      <c r="D253" s="97"/>
      <c r="E253" s="97"/>
      <c r="F253" s="97"/>
      <c r="G253" s="97"/>
      <c r="H253" s="97"/>
      <c r="I253" s="97"/>
      <c r="J253" s="97"/>
      <c r="K253" s="97"/>
      <c r="L253" s="73"/>
      <c r="M253" s="73"/>
      <c r="N253" s="73"/>
      <c r="O253" s="73"/>
      <c r="P253" s="72"/>
    </row>
    <row r="254" spans="1:16" s="1" customFormat="1" ht="15.6">
      <c r="A254" s="75"/>
      <c r="B254" s="75"/>
      <c r="C254" s="97"/>
      <c r="D254" s="97"/>
      <c r="E254" s="97"/>
      <c r="F254" s="97"/>
      <c r="G254" s="97"/>
      <c r="H254" s="97"/>
      <c r="I254" s="97"/>
      <c r="J254" s="97"/>
      <c r="K254" s="97"/>
      <c r="L254" s="73"/>
      <c r="M254" s="73"/>
      <c r="N254" s="73"/>
      <c r="O254" s="73"/>
      <c r="P254" s="72"/>
    </row>
    <row r="255" spans="1:16" s="1" customFormat="1" ht="15.6">
      <c r="A255" s="75"/>
      <c r="B255" s="75"/>
      <c r="C255" s="97"/>
      <c r="D255" s="97"/>
      <c r="E255" s="97"/>
      <c r="F255" s="97"/>
      <c r="G255" s="97"/>
      <c r="H255" s="97"/>
      <c r="I255" s="97"/>
      <c r="J255" s="97"/>
      <c r="K255" s="97"/>
      <c r="L255" s="73"/>
      <c r="M255" s="73"/>
      <c r="N255" s="73"/>
      <c r="O255" s="73"/>
      <c r="P255" s="72"/>
    </row>
    <row r="256" spans="1:16" s="1" customFormat="1" ht="15.6">
      <c r="A256" s="75"/>
      <c r="B256" s="75"/>
      <c r="C256" s="97"/>
      <c r="D256" s="97"/>
      <c r="E256" s="97"/>
      <c r="F256" s="97"/>
      <c r="G256" s="97"/>
      <c r="H256" s="97"/>
      <c r="I256" s="97"/>
      <c r="J256" s="97"/>
      <c r="K256" s="97"/>
      <c r="L256" s="73"/>
      <c r="M256" s="73"/>
      <c r="N256" s="73"/>
      <c r="O256" s="73"/>
      <c r="P256" s="72"/>
    </row>
    <row r="257" spans="1:16" s="1" customFormat="1" ht="15.6">
      <c r="A257" s="75"/>
      <c r="B257" s="75"/>
      <c r="C257" s="97"/>
      <c r="D257" s="97"/>
      <c r="E257" s="97"/>
      <c r="F257" s="97"/>
      <c r="G257" s="97"/>
      <c r="H257" s="97"/>
      <c r="I257" s="97"/>
      <c r="J257" s="97"/>
      <c r="K257" s="97"/>
      <c r="L257" s="73"/>
      <c r="M257" s="73"/>
      <c r="N257" s="73"/>
      <c r="O257" s="73"/>
      <c r="P257" s="72"/>
    </row>
    <row r="258" spans="1:16" s="1" customFormat="1" ht="15.6">
      <c r="A258" s="75"/>
      <c r="B258" s="75"/>
      <c r="C258" s="97"/>
      <c r="D258" s="97"/>
      <c r="E258" s="97"/>
      <c r="F258" s="97"/>
      <c r="G258" s="97"/>
      <c r="H258" s="97"/>
      <c r="I258" s="97"/>
      <c r="J258" s="97"/>
      <c r="K258" s="97"/>
      <c r="L258" s="73"/>
      <c r="M258" s="73"/>
      <c r="N258" s="73"/>
      <c r="O258" s="73"/>
      <c r="P258" s="72"/>
    </row>
    <row r="259" spans="1:16" s="1" customFormat="1" ht="15.6">
      <c r="A259" s="75"/>
      <c r="B259" s="75"/>
      <c r="C259" s="97"/>
      <c r="D259" s="97"/>
      <c r="E259" s="97"/>
      <c r="F259" s="97"/>
      <c r="G259" s="97"/>
      <c r="H259" s="97"/>
      <c r="I259" s="97"/>
      <c r="J259" s="97"/>
      <c r="K259" s="97"/>
      <c r="L259" s="73"/>
      <c r="M259" s="73"/>
      <c r="N259" s="73"/>
      <c r="O259" s="73"/>
      <c r="P259" s="72"/>
    </row>
    <row r="260" spans="1:16" s="1" customFormat="1" ht="15.6">
      <c r="A260" s="75"/>
      <c r="B260" s="75"/>
      <c r="C260" s="97"/>
      <c r="D260" s="97"/>
      <c r="E260" s="97"/>
      <c r="F260" s="97"/>
      <c r="G260" s="97"/>
      <c r="H260" s="97"/>
      <c r="I260" s="97"/>
      <c r="J260" s="97"/>
      <c r="K260" s="97"/>
      <c r="L260" s="73"/>
      <c r="M260" s="73"/>
      <c r="N260" s="73"/>
      <c r="O260" s="73"/>
      <c r="P260" s="72"/>
    </row>
    <row r="261" spans="1:16" s="1" customFormat="1" ht="15.6">
      <c r="A261" s="75"/>
      <c r="B261" s="75"/>
      <c r="C261" s="97"/>
      <c r="D261" s="97"/>
      <c r="E261" s="97"/>
      <c r="F261" s="97"/>
      <c r="G261" s="97"/>
      <c r="H261" s="97"/>
      <c r="I261" s="97"/>
      <c r="J261" s="97"/>
      <c r="K261" s="97"/>
      <c r="L261" s="73"/>
      <c r="M261" s="73"/>
      <c r="N261" s="73"/>
      <c r="O261" s="73"/>
      <c r="P261" s="72"/>
    </row>
    <row r="262" spans="1:16" s="1" customFormat="1" ht="15.6">
      <c r="A262" s="75"/>
      <c r="B262" s="75"/>
      <c r="C262" s="97"/>
      <c r="D262" s="97"/>
      <c r="E262" s="97"/>
      <c r="F262" s="97"/>
      <c r="G262" s="97"/>
      <c r="H262" s="97"/>
      <c r="I262" s="97"/>
      <c r="J262" s="97"/>
      <c r="K262" s="97"/>
      <c r="L262" s="73"/>
      <c r="M262" s="73"/>
      <c r="N262" s="73"/>
      <c r="O262" s="73"/>
      <c r="P262" s="72"/>
    </row>
    <row r="263" spans="1:16" s="1" customFormat="1" ht="15.6">
      <c r="A263" s="75"/>
      <c r="B263" s="75"/>
      <c r="C263" s="97"/>
      <c r="D263" s="97"/>
      <c r="E263" s="97"/>
      <c r="F263" s="97"/>
      <c r="G263" s="97"/>
      <c r="H263" s="97"/>
      <c r="I263" s="97"/>
      <c r="J263" s="97"/>
      <c r="K263" s="97"/>
      <c r="L263" s="73"/>
      <c r="M263" s="73"/>
      <c r="N263" s="73"/>
      <c r="O263" s="73"/>
      <c r="P263" s="72"/>
    </row>
    <row r="264" spans="1:16" s="1" customFormat="1" ht="15.6">
      <c r="A264" s="75"/>
      <c r="B264" s="75"/>
      <c r="C264" s="97"/>
      <c r="D264" s="97"/>
      <c r="E264" s="97"/>
      <c r="F264" s="97"/>
      <c r="G264" s="97"/>
      <c r="H264" s="97"/>
      <c r="I264" s="97"/>
      <c r="J264" s="97"/>
      <c r="K264" s="97"/>
      <c r="L264" s="73"/>
      <c r="M264" s="73"/>
      <c r="N264" s="73"/>
      <c r="O264" s="73"/>
      <c r="P264" s="72"/>
    </row>
    <row r="265" spans="1:16" s="1" customFormat="1" ht="15.6">
      <c r="A265" s="75"/>
      <c r="B265" s="75"/>
      <c r="C265" s="97"/>
      <c r="D265" s="97"/>
      <c r="E265" s="97"/>
      <c r="F265" s="97"/>
      <c r="G265" s="97"/>
      <c r="H265" s="97"/>
      <c r="I265" s="97"/>
      <c r="J265" s="97"/>
      <c r="K265" s="97"/>
      <c r="L265" s="73"/>
      <c r="M265" s="73"/>
      <c r="N265" s="73"/>
      <c r="O265" s="73"/>
      <c r="P265" s="72"/>
    </row>
    <row r="266" spans="1:16" s="1" customFormat="1" ht="15.6">
      <c r="A266" s="75"/>
      <c r="B266" s="75"/>
      <c r="C266" s="97"/>
      <c r="D266" s="97"/>
      <c r="E266" s="97"/>
      <c r="F266" s="97"/>
      <c r="G266" s="97"/>
      <c r="H266" s="97"/>
      <c r="I266" s="97"/>
      <c r="J266" s="97"/>
      <c r="K266" s="97"/>
      <c r="L266" s="73"/>
      <c r="M266" s="73"/>
      <c r="N266" s="73"/>
      <c r="O266" s="73"/>
      <c r="P266" s="72"/>
    </row>
    <row r="267" spans="1:16" s="1" customFormat="1" ht="15.6">
      <c r="A267" s="75"/>
      <c r="B267" s="75"/>
      <c r="C267" s="97"/>
      <c r="D267" s="97"/>
      <c r="E267" s="97"/>
      <c r="F267" s="97"/>
      <c r="G267" s="97"/>
      <c r="H267" s="97"/>
      <c r="I267" s="97"/>
      <c r="J267" s="97"/>
      <c r="K267" s="97"/>
      <c r="L267" s="73"/>
      <c r="M267" s="73"/>
      <c r="N267" s="73"/>
      <c r="O267" s="73"/>
      <c r="P267" s="72"/>
    </row>
    <row r="268" spans="1:16" s="1" customFormat="1" ht="15.6">
      <c r="A268" s="75"/>
      <c r="B268" s="75"/>
      <c r="C268" s="97"/>
      <c r="D268" s="97"/>
      <c r="E268" s="97"/>
      <c r="F268" s="97"/>
      <c r="G268" s="97"/>
      <c r="H268" s="97"/>
      <c r="I268" s="97"/>
      <c r="J268" s="97"/>
      <c r="K268" s="97"/>
      <c r="L268" s="73"/>
      <c r="M268" s="73"/>
      <c r="N268" s="73"/>
      <c r="O268" s="73"/>
      <c r="P268" s="72"/>
    </row>
    <row r="269" spans="1:16" s="1" customFormat="1" ht="15.6">
      <c r="A269" s="75"/>
      <c r="B269" s="75"/>
      <c r="C269" s="97"/>
      <c r="D269" s="97"/>
      <c r="E269" s="97"/>
      <c r="F269" s="97"/>
      <c r="G269" s="97"/>
      <c r="H269" s="97"/>
      <c r="I269" s="97"/>
      <c r="J269" s="97"/>
      <c r="K269" s="97"/>
      <c r="L269" s="73"/>
      <c r="M269" s="73"/>
      <c r="N269" s="73"/>
      <c r="O269" s="73"/>
      <c r="P269" s="72"/>
    </row>
    <row r="270" spans="1:16" s="1" customFormat="1" ht="15.6">
      <c r="A270" s="75"/>
      <c r="B270" s="75"/>
      <c r="C270" s="97"/>
      <c r="D270" s="97"/>
      <c r="E270" s="97"/>
      <c r="F270" s="97"/>
      <c r="G270" s="97"/>
      <c r="H270" s="97"/>
      <c r="I270" s="97"/>
      <c r="J270" s="97"/>
      <c r="K270" s="97"/>
      <c r="L270" s="73"/>
      <c r="M270" s="73"/>
      <c r="N270" s="73"/>
      <c r="O270" s="73"/>
      <c r="P270" s="72"/>
    </row>
    <row r="271" spans="1:16" s="1" customFormat="1" ht="15.6">
      <c r="A271" s="75"/>
      <c r="B271" s="75"/>
      <c r="C271" s="97"/>
      <c r="D271" s="97"/>
      <c r="E271" s="97"/>
      <c r="F271" s="97"/>
      <c r="G271" s="97"/>
      <c r="H271" s="97"/>
      <c r="I271" s="97"/>
      <c r="J271" s="97"/>
      <c r="K271" s="97"/>
      <c r="L271" s="73"/>
      <c r="M271" s="73"/>
      <c r="N271" s="73"/>
      <c r="O271" s="73"/>
      <c r="P271" s="72"/>
    </row>
    <row r="272" spans="1:16" s="1" customFormat="1" ht="15.6">
      <c r="A272" s="75"/>
      <c r="B272" s="75"/>
      <c r="C272" s="97"/>
      <c r="D272" s="97"/>
      <c r="E272" s="97"/>
      <c r="F272" s="97"/>
      <c r="G272" s="97"/>
      <c r="H272" s="97"/>
      <c r="I272" s="97"/>
      <c r="J272" s="97"/>
      <c r="K272" s="97"/>
      <c r="L272" s="73"/>
      <c r="M272" s="73"/>
      <c r="N272" s="73"/>
      <c r="O272" s="73"/>
      <c r="P272" s="72"/>
    </row>
    <row r="273" spans="1:16" s="1" customFormat="1" ht="15.6">
      <c r="A273" s="75"/>
      <c r="B273" s="75"/>
      <c r="C273" s="97"/>
      <c r="D273" s="97"/>
      <c r="E273" s="97"/>
      <c r="F273" s="97"/>
      <c r="G273" s="97"/>
      <c r="H273" s="97"/>
      <c r="I273" s="97"/>
      <c r="J273" s="97"/>
      <c r="K273" s="97"/>
      <c r="L273" s="73"/>
      <c r="M273" s="73"/>
      <c r="N273" s="73"/>
      <c r="O273" s="73"/>
      <c r="P273" s="72"/>
    </row>
    <row r="274" spans="1:16" s="1" customFormat="1" ht="15.6">
      <c r="A274" s="75"/>
      <c r="B274" s="75"/>
      <c r="C274" s="97"/>
      <c r="D274" s="97"/>
      <c r="E274" s="97"/>
      <c r="F274" s="97"/>
      <c r="G274" s="97"/>
      <c r="H274" s="97"/>
      <c r="I274" s="97"/>
      <c r="J274" s="97"/>
      <c r="K274" s="97"/>
      <c r="L274" s="73"/>
      <c r="M274" s="73"/>
      <c r="N274" s="73"/>
      <c r="O274" s="73"/>
      <c r="P274" s="72"/>
    </row>
    <row r="275" spans="1:16" s="1" customFormat="1" ht="15.6">
      <c r="A275" s="75"/>
      <c r="B275" s="75"/>
      <c r="C275" s="97"/>
      <c r="D275" s="97"/>
      <c r="E275" s="97"/>
      <c r="F275" s="97"/>
      <c r="G275" s="97"/>
      <c r="H275" s="97"/>
      <c r="I275" s="97"/>
      <c r="J275" s="97"/>
      <c r="K275" s="97"/>
      <c r="L275" s="73"/>
      <c r="M275" s="73"/>
      <c r="N275" s="73"/>
      <c r="O275" s="73"/>
      <c r="P275" s="72"/>
    </row>
    <row r="276" spans="1:16" s="1" customFormat="1" ht="15.6">
      <c r="A276" s="75"/>
      <c r="B276" s="75"/>
      <c r="C276" s="97"/>
      <c r="D276" s="97"/>
      <c r="E276" s="97"/>
      <c r="F276" s="97"/>
      <c r="G276" s="97"/>
      <c r="H276" s="97"/>
      <c r="I276" s="97"/>
      <c r="J276" s="97"/>
      <c r="K276" s="97"/>
      <c r="L276" s="73"/>
      <c r="M276" s="73"/>
      <c r="N276" s="73"/>
      <c r="O276" s="73"/>
      <c r="P276" s="72"/>
    </row>
    <row r="277" spans="1:16" s="1" customFormat="1" ht="15.6">
      <c r="A277" s="75"/>
      <c r="B277" s="75"/>
      <c r="C277" s="97"/>
      <c r="D277" s="97"/>
      <c r="E277" s="97"/>
      <c r="F277" s="97"/>
      <c r="G277" s="97"/>
      <c r="H277" s="97"/>
      <c r="I277" s="97"/>
      <c r="J277" s="97"/>
      <c r="K277" s="97"/>
      <c r="L277" s="73"/>
      <c r="M277" s="73"/>
      <c r="N277" s="73"/>
      <c r="O277" s="73"/>
      <c r="P277" s="72"/>
    </row>
    <row r="278" spans="1:16" s="1" customFormat="1" ht="15.6">
      <c r="A278" s="75"/>
      <c r="B278" s="75"/>
      <c r="C278" s="97"/>
      <c r="D278" s="97"/>
      <c r="E278" s="97"/>
      <c r="F278" s="97"/>
      <c r="G278" s="97"/>
      <c r="H278" s="97"/>
      <c r="I278" s="97"/>
      <c r="J278" s="97"/>
      <c r="K278" s="97"/>
      <c r="L278" s="73"/>
      <c r="M278" s="73"/>
      <c r="N278" s="73"/>
      <c r="O278" s="73"/>
      <c r="P278" s="72"/>
    </row>
    <row r="279" spans="1:16" s="1" customFormat="1" ht="15.6">
      <c r="A279" s="75"/>
      <c r="B279" s="75"/>
      <c r="C279" s="97"/>
      <c r="D279" s="97"/>
      <c r="E279" s="97"/>
      <c r="F279" s="97"/>
      <c r="G279" s="97"/>
      <c r="H279" s="97"/>
      <c r="I279" s="97"/>
      <c r="J279" s="97"/>
      <c r="K279" s="97"/>
      <c r="L279" s="73"/>
      <c r="M279" s="73"/>
      <c r="N279" s="73"/>
      <c r="O279" s="73"/>
      <c r="P279" s="72"/>
    </row>
    <row r="280" spans="1:16" s="1" customFormat="1" ht="15.6">
      <c r="A280" s="75"/>
      <c r="B280" s="75"/>
      <c r="C280" s="97"/>
      <c r="D280" s="97"/>
      <c r="E280" s="97"/>
      <c r="F280" s="97"/>
      <c r="G280" s="97"/>
      <c r="H280" s="97"/>
      <c r="I280" s="97"/>
      <c r="J280" s="97"/>
      <c r="K280" s="97"/>
      <c r="L280" s="73"/>
      <c r="M280" s="73"/>
      <c r="N280" s="73"/>
      <c r="O280" s="73"/>
      <c r="P280" s="72"/>
    </row>
    <row r="281" spans="1:16" s="1" customFormat="1" ht="15.6">
      <c r="A281" s="75"/>
      <c r="B281" s="75"/>
      <c r="C281" s="97"/>
      <c r="D281" s="97"/>
      <c r="E281" s="97"/>
      <c r="F281" s="97"/>
      <c r="G281" s="97"/>
      <c r="H281" s="97"/>
      <c r="I281" s="97"/>
      <c r="J281" s="97"/>
      <c r="K281" s="97"/>
      <c r="L281" s="73"/>
      <c r="M281" s="73"/>
      <c r="N281" s="73"/>
      <c r="O281" s="73"/>
      <c r="P281" s="72"/>
    </row>
    <row r="282" spans="1:16" s="1" customFormat="1" ht="15.6">
      <c r="A282" s="75"/>
      <c r="B282" s="75"/>
      <c r="C282" s="97"/>
      <c r="D282" s="97"/>
      <c r="E282" s="97"/>
      <c r="F282" s="97"/>
      <c r="G282" s="97"/>
      <c r="H282" s="97"/>
      <c r="I282" s="97"/>
      <c r="J282" s="97"/>
      <c r="K282" s="97"/>
      <c r="L282" s="73"/>
      <c r="M282" s="73"/>
      <c r="N282" s="73"/>
      <c r="O282" s="73"/>
      <c r="P282" s="72"/>
    </row>
    <row r="283" spans="1:16" s="1" customFormat="1" ht="15.6">
      <c r="A283" s="75"/>
      <c r="B283" s="75"/>
      <c r="C283" s="97"/>
      <c r="D283" s="97"/>
      <c r="E283" s="97"/>
      <c r="F283" s="97"/>
      <c r="G283" s="97"/>
      <c r="H283" s="97"/>
      <c r="I283" s="97"/>
      <c r="J283" s="97"/>
      <c r="K283" s="97"/>
      <c r="L283" s="73"/>
      <c r="M283" s="73"/>
      <c r="N283" s="73"/>
      <c r="O283" s="73"/>
      <c r="P283" s="72"/>
    </row>
    <row r="284" spans="1:16" s="1" customFormat="1" ht="15.6">
      <c r="A284" s="75"/>
      <c r="B284" s="75"/>
      <c r="C284" s="97"/>
      <c r="D284" s="97"/>
      <c r="E284" s="97"/>
      <c r="F284" s="97"/>
      <c r="G284" s="97"/>
      <c r="H284" s="97"/>
      <c r="I284" s="97"/>
      <c r="J284" s="97"/>
      <c r="K284" s="97"/>
      <c r="L284" s="73"/>
      <c r="M284" s="73"/>
      <c r="N284" s="73"/>
      <c r="O284" s="73"/>
      <c r="P284" s="72"/>
    </row>
    <row r="285" spans="1:16" s="1" customFormat="1" ht="15.6">
      <c r="A285" s="75"/>
      <c r="B285" s="75"/>
      <c r="C285" s="97"/>
      <c r="D285" s="97"/>
      <c r="E285" s="97"/>
      <c r="F285" s="97"/>
      <c r="G285" s="97"/>
      <c r="H285" s="97"/>
      <c r="I285" s="97"/>
      <c r="J285" s="97"/>
      <c r="K285" s="97"/>
      <c r="L285" s="73"/>
      <c r="M285" s="73"/>
      <c r="N285" s="73"/>
      <c r="O285" s="73"/>
      <c r="P285" s="72"/>
    </row>
    <row r="286" spans="1:16" s="1" customFormat="1" ht="15.6">
      <c r="A286" s="75"/>
      <c r="B286" s="75"/>
      <c r="C286" s="97"/>
      <c r="D286" s="97"/>
      <c r="E286" s="97"/>
      <c r="F286" s="97"/>
      <c r="G286" s="97"/>
      <c r="H286" s="97"/>
      <c r="I286" s="97"/>
      <c r="J286" s="97"/>
      <c r="K286" s="97"/>
      <c r="L286" s="73"/>
      <c r="M286" s="73"/>
      <c r="N286" s="73"/>
      <c r="O286" s="73"/>
      <c r="P286" s="72"/>
    </row>
    <row r="287" spans="1:16" s="1" customFormat="1" ht="15.6">
      <c r="A287" s="75"/>
      <c r="B287" s="75"/>
      <c r="C287" s="97"/>
      <c r="D287" s="97"/>
      <c r="E287" s="97"/>
      <c r="F287" s="97"/>
      <c r="G287" s="97"/>
      <c r="H287" s="97"/>
      <c r="I287" s="97"/>
      <c r="J287" s="97"/>
      <c r="K287" s="97"/>
      <c r="L287" s="73"/>
      <c r="M287" s="73"/>
      <c r="N287" s="73"/>
      <c r="O287" s="73"/>
      <c r="P287" s="72"/>
    </row>
    <row r="288" spans="1:16" s="1" customFormat="1" ht="15.6">
      <c r="A288" s="75"/>
      <c r="B288" s="75"/>
      <c r="C288" s="97"/>
      <c r="D288" s="97"/>
      <c r="E288" s="97"/>
      <c r="F288" s="97"/>
      <c r="G288" s="97"/>
      <c r="H288" s="97"/>
      <c r="I288" s="97"/>
      <c r="J288" s="97"/>
      <c r="K288" s="97"/>
      <c r="L288" s="73"/>
      <c r="M288" s="73"/>
      <c r="N288" s="73"/>
      <c r="O288" s="73"/>
      <c r="P288" s="72"/>
    </row>
    <row r="289" spans="1:16" s="1" customFormat="1" ht="15.6">
      <c r="A289" s="75"/>
      <c r="B289" s="75"/>
      <c r="C289" s="97"/>
      <c r="D289" s="97"/>
      <c r="E289" s="97"/>
      <c r="F289" s="97"/>
      <c r="G289" s="97"/>
      <c r="H289" s="97"/>
      <c r="I289" s="97"/>
      <c r="J289" s="97"/>
      <c r="K289" s="97"/>
      <c r="L289" s="73"/>
      <c r="M289" s="73"/>
      <c r="N289" s="73"/>
      <c r="O289" s="73"/>
      <c r="P289" s="72"/>
    </row>
    <row r="290" spans="1:16" s="1" customFormat="1" ht="15.6">
      <c r="A290" s="75"/>
      <c r="B290" s="75"/>
      <c r="C290" s="97"/>
      <c r="D290" s="97"/>
      <c r="E290" s="97"/>
      <c r="F290" s="97"/>
      <c r="G290" s="97"/>
      <c r="H290" s="97"/>
      <c r="I290" s="97"/>
      <c r="J290" s="97"/>
      <c r="K290" s="97"/>
      <c r="L290" s="73"/>
      <c r="M290" s="73"/>
      <c r="N290" s="73"/>
      <c r="O290" s="73"/>
      <c r="P290" s="72"/>
    </row>
    <row r="291" spans="1:16" s="1" customFormat="1" ht="15.6">
      <c r="A291" s="75"/>
      <c r="B291" s="75"/>
      <c r="C291" s="97"/>
      <c r="D291" s="97"/>
      <c r="E291" s="97"/>
      <c r="F291" s="97"/>
      <c r="G291" s="97"/>
      <c r="H291" s="97"/>
      <c r="I291" s="97"/>
      <c r="J291" s="97"/>
      <c r="K291" s="97"/>
      <c r="L291" s="73"/>
      <c r="M291" s="73"/>
      <c r="N291" s="73"/>
      <c r="O291" s="73"/>
      <c r="P291" s="72"/>
    </row>
    <row r="292" spans="1:16" s="1" customFormat="1" ht="15.6">
      <c r="A292" s="75"/>
      <c r="B292" s="75"/>
      <c r="C292" s="97"/>
      <c r="D292" s="97"/>
      <c r="E292" s="97"/>
      <c r="F292" s="97"/>
      <c r="G292" s="97"/>
      <c r="H292" s="97"/>
      <c r="I292" s="97"/>
      <c r="J292" s="97"/>
      <c r="K292" s="97"/>
      <c r="L292" s="73"/>
      <c r="M292" s="73"/>
      <c r="N292" s="73"/>
      <c r="O292" s="73"/>
      <c r="P292" s="72"/>
    </row>
    <row r="293" spans="1:16" s="1" customFormat="1" ht="15.6">
      <c r="A293" s="75"/>
      <c r="B293" s="75"/>
      <c r="C293" s="97"/>
      <c r="D293" s="97"/>
      <c r="E293" s="97"/>
      <c r="F293" s="97"/>
      <c r="G293" s="97"/>
      <c r="H293" s="97"/>
      <c r="I293" s="97"/>
      <c r="J293" s="97"/>
      <c r="K293" s="97"/>
      <c r="L293" s="73"/>
      <c r="M293" s="73"/>
      <c r="N293" s="73"/>
      <c r="O293" s="73"/>
      <c r="P293" s="72"/>
    </row>
    <row r="294" spans="1:16" s="1" customFormat="1" ht="15.6">
      <c r="A294" s="75"/>
      <c r="B294" s="75"/>
      <c r="C294" s="97"/>
      <c r="D294" s="97"/>
      <c r="E294" s="97"/>
      <c r="F294" s="97"/>
      <c r="G294" s="97"/>
      <c r="H294" s="97"/>
      <c r="I294" s="97"/>
      <c r="J294" s="97"/>
      <c r="K294" s="97"/>
      <c r="L294" s="73"/>
      <c r="M294" s="73"/>
      <c r="N294" s="73"/>
      <c r="O294" s="73"/>
      <c r="P294" s="72"/>
    </row>
    <row r="295" spans="1:16" s="1" customFormat="1" ht="15.6">
      <c r="A295" s="75"/>
      <c r="B295" s="75"/>
      <c r="C295" s="97"/>
      <c r="D295" s="97"/>
      <c r="E295" s="97"/>
      <c r="F295" s="97"/>
      <c r="G295" s="97"/>
      <c r="H295" s="97"/>
      <c r="I295" s="97"/>
      <c r="J295" s="97"/>
      <c r="K295" s="97"/>
      <c r="L295" s="73"/>
      <c r="M295" s="73"/>
      <c r="N295" s="73"/>
      <c r="O295" s="73"/>
      <c r="P295" s="72"/>
    </row>
    <row r="296" spans="1:16" s="1" customFormat="1" ht="15.6">
      <c r="A296" s="75"/>
      <c r="B296" s="75"/>
      <c r="C296" s="97"/>
      <c r="D296" s="97"/>
      <c r="E296" s="97"/>
      <c r="F296" s="97"/>
      <c r="G296" s="97"/>
      <c r="H296" s="97"/>
      <c r="I296" s="97"/>
      <c r="J296" s="97"/>
      <c r="K296" s="97"/>
      <c r="L296" s="73"/>
      <c r="M296" s="73"/>
      <c r="N296" s="73"/>
      <c r="O296" s="73"/>
      <c r="P296" s="72"/>
    </row>
    <row r="297" spans="1:16" s="1" customFormat="1" ht="15.6">
      <c r="A297" s="75"/>
      <c r="B297" s="75"/>
      <c r="C297" s="97"/>
      <c r="D297" s="97"/>
      <c r="E297" s="97"/>
      <c r="F297" s="97"/>
      <c r="G297" s="97"/>
      <c r="H297" s="97"/>
      <c r="I297" s="97"/>
      <c r="J297" s="97"/>
      <c r="K297" s="97"/>
      <c r="L297" s="73"/>
      <c r="M297" s="73"/>
      <c r="N297" s="73"/>
      <c r="O297" s="73"/>
      <c r="P297" s="72"/>
    </row>
    <row r="298" spans="1:16" s="1" customFormat="1" ht="15.6">
      <c r="A298" s="75"/>
      <c r="B298" s="75"/>
      <c r="C298" s="97"/>
      <c r="D298" s="97"/>
      <c r="E298" s="97"/>
      <c r="F298" s="97"/>
      <c r="G298" s="97"/>
      <c r="H298" s="97"/>
      <c r="I298" s="97"/>
      <c r="J298" s="97"/>
      <c r="K298" s="97"/>
      <c r="L298" s="73"/>
      <c r="M298" s="73"/>
      <c r="N298" s="73"/>
      <c r="O298" s="73"/>
      <c r="P298" s="72"/>
    </row>
    <row r="299" spans="1:16" s="1" customFormat="1" ht="15.6">
      <c r="A299" s="75"/>
      <c r="B299" s="75"/>
      <c r="C299" s="97"/>
      <c r="D299" s="97"/>
      <c r="E299" s="97"/>
      <c r="F299" s="97"/>
      <c r="G299" s="97"/>
      <c r="H299" s="97"/>
      <c r="I299" s="97"/>
      <c r="J299" s="97"/>
      <c r="K299" s="97"/>
      <c r="L299" s="73"/>
      <c r="M299" s="73"/>
      <c r="N299" s="73"/>
      <c r="O299" s="73"/>
      <c r="P299" s="72"/>
    </row>
    <row r="300" spans="1:16" s="1" customFormat="1" ht="15.6">
      <c r="A300" s="75"/>
      <c r="B300" s="75"/>
      <c r="C300" s="97"/>
      <c r="D300" s="97"/>
      <c r="E300" s="97"/>
      <c r="F300" s="97"/>
      <c r="G300" s="97"/>
      <c r="H300" s="97"/>
      <c r="I300" s="97"/>
      <c r="J300" s="97"/>
      <c r="K300" s="97"/>
      <c r="L300" s="73"/>
      <c r="M300" s="73"/>
      <c r="N300" s="73"/>
      <c r="O300" s="73"/>
      <c r="P300" s="72"/>
    </row>
    <row r="301" spans="1:16" s="1" customFormat="1" ht="15.6">
      <c r="A301" s="75"/>
      <c r="B301" s="75"/>
      <c r="C301" s="97"/>
      <c r="D301" s="97"/>
      <c r="E301" s="97"/>
      <c r="F301" s="97"/>
      <c r="G301" s="97"/>
      <c r="H301" s="97"/>
      <c r="I301" s="97"/>
      <c r="J301" s="97"/>
      <c r="K301" s="97"/>
      <c r="L301" s="73"/>
      <c r="M301" s="73"/>
      <c r="N301" s="73"/>
      <c r="O301" s="73"/>
      <c r="P301" s="72"/>
    </row>
    <row r="302" spans="1:16" s="1" customFormat="1" ht="15.6">
      <c r="A302" s="75"/>
      <c r="B302" s="75"/>
      <c r="C302" s="97"/>
      <c r="D302" s="97"/>
      <c r="E302" s="97"/>
      <c r="F302" s="97"/>
      <c r="G302" s="97"/>
      <c r="H302" s="97"/>
      <c r="I302" s="97"/>
      <c r="J302" s="97"/>
      <c r="K302" s="97"/>
      <c r="L302" s="73"/>
      <c r="M302" s="73"/>
      <c r="N302" s="73"/>
      <c r="O302" s="73"/>
      <c r="P302" s="72"/>
    </row>
    <row r="303" spans="1:16" s="1" customFormat="1" ht="15.6">
      <c r="A303" s="75"/>
      <c r="B303" s="75"/>
      <c r="C303" s="97"/>
      <c r="D303" s="97"/>
      <c r="E303" s="97"/>
      <c r="F303" s="97"/>
      <c r="G303" s="97"/>
      <c r="H303" s="97"/>
      <c r="I303" s="97"/>
      <c r="J303" s="97"/>
      <c r="K303" s="97"/>
      <c r="L303" s="73"/>
      <c r="M303" s="73"/>
      <c r="N303" s="73"/>
      <c r="O303" s="73"/>
      <c r="P303" s="72"/>
    </row>
    <row r="304" spans="1:16" s="1" customFormat="1" ht="15.6">
      <c r="A304" s="75"/>
      <c r="B304" s="75"/>
      <c r="C304" s="97"/>
      <c r="D304" s="97"/>
      <c r="E304" s="97"/>
      <c r="F304" s="97"/>
      <c r="G304" s="97"/>
      <c r="H304" s="97"/>
      <c r="I304" s="97"/>
      <c r="J304" s="97"/>
      <c r="K304" s="97"/>
      <c r="L304" s="73"/>
      <c r="M304" s="73"/>
      <c r="N304" s="73"/>
      <c r="O304" s="73"/>
      <c r="P304" s="72"/>
    </row>
    <row r="305" spans="1:16" s="1" customFormat="1" ht="15.6">
      <c r="A305" s="75"/>
      <c r="B305" s="75"/>
      <c r="C305" s="97"/>
      <c r="D305" s="97"/>
      <c r="E305" s="97"/>
      <c r="F305" s="97"/>
      <c r="G305" s="97"/>
      <c r="H305" s="97"/>
      <c r="I305" s="97"/>
      <c r="J305" s="97"/>
      <c r="K305" s="97"/>
      <c r="L305" s="73"/>
      <c r="M305" s="73"/>
      <c r="N305" s="73"/>
      <c r="O305" s="73"/>
      <c r="P305" s="72"/>
    </row>
    <row r="306" spans="1:16" s="1" customFormat="1" ht="15.6">
      <c r="A306" s="75"/>
      <c r="B306" s="75"/>
      <c r="C306" s="97"/>
      <c r="D306" s="97"/>
      <c r="E306" s="97"/>
      <c r="F306" s="97"/>
      <c r="G306" s="97"/>
      <c r="H306" s="97"/>
      <c r="I306" s="97"/>
      <c r="J306" s="97"/>
      <c r="K306" s="97"/>
      <c r="L306" s="73"/>
      <c r="M306" s="73"/>
      <c r="N306" s="73"/>
      <c r="O306" s="73"/>
      <c r="P306" s="72"/>
    </row>
    <row r="307" spans="1:16" s="1" customFormat="1" ht="15.6">
      <c r="A307" s="75"/>
      <c r="B307" s="75"/>
      <c r="C307" s="97"/>
      <c r="D307" s="97"/>
      <c r="E307" s="97"/>
      <c r="F307" s="97"/>
      <c r="G307" s="97"/>
      <c r="H307" s="97"/>
      <c r="I307" s="97"/>
      <c r="J307" s="97"/>
      <c r="K307" s="97"/>
      <c r="L307" s="73"/>
      <c r="M307" s="73"/>
      <c r="N307" s="73"/>
      <c r="O307" s="73"/>
      <c r="P307" s="72"/>
    </row>
    <row r="308" spans="1:16" s="1" customFormat="1" ht="15.6">
      <c r="A308" s="75"/>
      <c r="B308" s="75"/>
      <c r="C308" s="97"/>
      <c r="D308" s="97"/>
      <c r="E308" s="97"/>
      <c r="F308" s="97"/>
      <c r="G308" s="97"/>
      <c r="H308" s="97"/>
      <c r="I308" s="97"/>
      <c r="J308" s="97"/>
      <c r="K308" s="97"/>
      <c r="L308" s="73"/>
      <c r="M308" s="73"/>
      <c r="N308" s="73"/>
      <c r="O308" s="73"/>
      <c r="P308" s="72"/>
    </row>
    <row r="309" spans="1:16" s="1" customFormat="1" ht="15.6">
      <c r="A309" s="75"/>
      <c r="B309" s="75"/>
      <c r="C309" s="97"/>
      <c r="D309" s="97"/>
      <c r="E309" s="97"/>
      <c r="F309" s="97"/>
      <c r="G309" s="97"/>
      <c r="H309" s="97"/>
      <c r="I309" s="97"/>
      <c r="J309" s="97"/>
      <c r="K309" s="97"/>
      <c r="L309" s="73"/>
      <c r="M309" s="73"/>
      <c r="N309" s="73"/>
      <c r="O309" s="73"/>
      <c r="P309" s="72"/>
    </row>
    <row r="310" spans="1:16" s="1" customFormat="1" ht="15.6">
      <c r="A310" s="75"/>
      <c r="B310" s="75"/>
      <c r="C310" s="97"/>
      <c r="D310" s="97"/>
      <c r="E310" s="97"/>
      <c r="F310" s="97"/>
      <c r="G310" s="97"/>
      <c r="H310" s="97"/>
      <c r="I310" s="97"/>
      <c r="J310" s="97"/>
      <c r="K310" s="97"/>
      <c r="L310" s="73"/>
      <c r="M310" s="73"/>
      <c r="N310" s="73"/>
      <c r="O310" s="73"/>
      <c r="P310" s="72"/>
    </row>
    <row r="311" spans="1:16" s="1" customFormat="1" ht="15.6">
      <c r="A311" s="75"/>
      <c r="B311" s="75"/>
      <c r="C311" s="97"/>
      <c r="D311" s="97"/>
      <c r="E311" s="97"/>
      <c r="F311" s="97"/>
      <c r="G311" s="97"/>
      <c r="H311" s="97"/>
      <c r="I311" s="97"/>
      <c r="J311" s="97"/>
      <c r="K311" s="97"/>
      <c r="L311" s="73"/>
      <c r="M311" s="73"/>
      <c r="N311" s="73"/>
      <c r="O311" s="73"/>
      <c r="P311" s="72"/>
    </row>
    <row r="312" spans="1:16" s="1" customFormat="1" ht="15.6">
      <c r="A312" s="75"/>
      <c r="B312" s="75"/>
      <c r="C312" s="97"/>
      <c r="D312" s="97"/>
      <c r="E312" s="97"/>
      <c r="F312" s="97"/>
      <c r="G312" s="97"/>
      <c r="H312" s="97"/>
      <c r="I312" s="97"/>
      <c r="J312" s="97"/>
      <c r="K312" s="97"/>
      <c r="L312" s="73"/>
      <c r="M312" s="73"/>
      <c r="N312" s="73"/>
      <c r="O312" s="73"/>
      <c r="P312" s="72"/>
    </row>
    <row r="313" spans="1:16" s="1" customFormat="1" ht="15.6">
      <c r="A313" s="75"/>
      <c r="B313" s="75"/>
      <c r="C313" s="97"/>
      <c r="D313" s="97"/>
      <c r="E313" s="97"/>
      <c r="F313" s="97"/>
      <c r="G313" s="97"/>
      <c r="H313" s="97"/>
      <c r="I313" s="97"/>
      <c r="J313" s="97"/>
      <c r="K313" s="97"/>
      <c r="L313" s="73"/>
      <c r="M313" s="73"/>
      <c r="N313" s="73"/>
      <c r="O313" s="73"/>
      <c r="P313" s="72"/>
    </row>
    <row r="314" spans="1:16" s="1" customFormat="1" ht="15.6">
      <c r="A314" s="75"/>
      <c r="B314" s="75"/>
      <c r="C314" s="97"/>
      <c r="D314" s="97"/>
      <c r="E314" s="97"/>
      <c r="F314" s="97"/>
      <c r="G314" s="97"/>
      <c r="H314" s="97"/>
      <c r="I314" s="97"/>
      <c r="J314" s="97"/>
      <c r="K314" s="97"/>
      <c r="L314" s="73"/>
      <c r="M314" s="73"/>
      <c r="N314" s="73"/>
      <c r="O314" s="73"/>
      <c r="P314" s="72"/>
    </row>
    <row r="315" spans="1:16" s="1" customFormat="1" ht="15.6">
      <c r="A315" s="75"/>
      <c r="B315" s="75"/>
      <c r="C315" s="97"/>
      <c r="D315" s="97"/>
      <c r="E315" s="97"/>
      <c r="F315" s="97"/>
      <c r="G315" s="97"/>
      <c r="H315" s="97"/>
      <c r="I315" s="97"/>
      <c r="J315" s="97"/>
      <c r="K315" s="97"/>
      <c r="L315" s="73"/>
      <c r="M315" s="73"/>
      <c r="N315" s="73"/>
      <c r="O315" s="73"/>
      <c r="P315" s="72"/>
    </row>
    <row r="316" spans="1:16" s="1" customFormat="1" ht="15.6">
      <c r="A316" s="75"/>
      <c r="B316" s="75"/>
      <c r="C316" s="97"/>
      <c r="D316" s="97"/>
      <c r="E316" s="97"/>
      <c r="F316" s="97"/>
      <c r="G316" s="97"/>
      <c r="H316" s="97"/>
      <c r="I316" s="97"/>
      <c r="J316" s="97"/>
      <c r="K316" s="97"/>
      <c r="L316" s="73"/>
      <c r="M316" s="73"/>
      <c r="N316" s="73"/>
      <c r="O316" s="73"/>
      <c r="P316" s="72"/>
    </row>
    <row r="317" spans="1:16" s="1" customFormat="1" ht="15.6">
      <c r="A317" s="75"/>
      <c r="B317" s="75"/>
      <c r="C317" s="97"/>
      <c r="D317" s="97"/>
      <c r="E317" s="97"/>
      <c r="F317" s="97"/>
      <c r="G317" s="97"/>
      <c r="H317" s="97"/>
      <c r="I317" s="97"/>
      <c r="J317" s="97"/>
      <c r="K317" s="97"/>
      <c r="L317" s="73"/>
      <c r="M317" s="73"/>
      <c r="N317" s="73"/>
      <c r="O317" s="73"/>
      <c r="P317" s="72"/>
    </row>
    <row r="318" spans="1:16" s="1" customFormat="1" ht="15.6">
      <c r="A318" s="75"/>
      <c r="B318" s="75"/>
      <c r="C318" s="97"/>
      <c r="D318" s="97"/>
      <c r="E318" s="97"/>
      <c r="F318" s="97"/>
      <c r="G318" s="97"/>
      <c r="H318" s="97"/>
      <c r="I318" s="97"/>
      <c r="J318" s="97"/>
      <c r="K318" s="97"/>
      <c r="L318" s="73"/>
      <c r="M318" s="73"/>
      <c r="N318" s="73"/>
      <c r="O318" s="73"/>
      <c r="P318" s="72"/>
    </row>
    <row r="319" spans="1:16" s="1" customFormat="1" ht="15.6">
      <c r="A319" s="75"/>
      <c r="B319" s="75"/>
      <c r="C319" s="97"/>
      <c r="D319" s="97"/>
      <c r="E319" s="97"/>
      <c r="F319" s="97"/>
      <c r="G319" s="97"/>
      <c r="H319" s="97"/>
      <c r="I319" s="97"/>
      <c r="J319" s="97"/>
      <c r="K319" s="97"/>
      <c r="L319" s="73"/>
      <c r="M319" s="73"/>
      <c r="N319" s="73"/>
      <c r="O319" s="73"/>
      <c r="P319" s="72"/>
    </row>
    <row r="320" spans="1:16" s="1" customFormat="1" ht="15.6">
      <c r="A320" s="75"/>
      <c r="B320" s="75"/>
      <c r="C320" s="97"/>
      <c r="D320" s="97"/>
      <c r="E320" s="97"/>
      <c r="F320" s="97"/>
      <c r="G320" s="97"/>
      <c r="H320" s="97"/>
      <c r="I320" s="97"/>
      <c r="J320" s="97"/>
      <c r="K320" s="97"/>
      <c r="L320" s="73"/>
      <c r="M320" s="73"/>
      <c r="N320" s="73"/>
      <c r="O320" s="73"/>
      <c r="P320" s="72"/>
    </row>
    <row r="321" spans="1:16" s="1" customFormat="1" ht="15.6">
      <c r="A321" s="75"/>
      <c r="B321" s="75"/>
      <c r="C321" s="97"/>
      <c r="D321" s="97"/>
      <c r="E321" s="97"/>
      <c r="F321" s="97"/>
      <c r="G321" s="97"/>
      <c r="H321" s="97"/>
      <c r="I321" s="97"/>
      <c r="J321" s="97"/>
      <c r="K321" s="97"/>
      <c r="L321" s="73"/>
      <c r="M321" s="73"/>
      <c r="N321" s="73"/>
      <c r="O321" s="73"/>
      <c r="P321" s="72"/>
    </row>
    <row r="322" spans="1:16" s="1" customFormat="1" ht="15.6">
      <c r="A322" s="75"/>
      <c r="B322" s="75"/>
      <c r="C322" s="97"/>
      <c r="D322" s="97"/>
      <c r="E322" s="97"/>
      <c r="F322" s="97"/>
      <c r="G322" s="97"/>
      <c r="H322" s="97"/>
      <c r="I322" s="97"/>
      <c r="J322" s="97"/>
      <c r="K322" s="97"/>
      <c r="L322" s="73"/>
      <c r="M322" s="73"/>
      <c r="N322" s="73"/>
      <c r="O322" s="73"/>
      <c r="P322" s="72"/>
    </row>
    <row r="323" spans="1:16" s="1" customFormat="1" ht="15.6">
      <c r="A323" s="75"/>
      <c r="B323" s="75"/>
      <c r="C323" s="97"/>
      <c r="D323" s="97"/>
      <c r="E323" s="97"/>
      <c r="F323" s="97"/>
      <c r="G323" s="97"/>
      <c r="H323" s="97"/>
      <c r="I323" s="97"/>
      <c r="J323" s="97"/>
      <c r="K323" s="97"/>
      <c r="L323" s="73"/>
      <c r="M323" s="73"/>
      <c r="N323" s="73"/>
      <c r="O323" s="73"/>
      <c r="P323" s="72"/>
    </row>
    <row r="324" spans="1:16" s="1" customFormat="1" ht="15.6">
      <c r="A324" s="75"/>
      <c r="B324" s="75"/>
      <c r="C324" s="97"/>
      <c r="D324" s="97"/>
      <c r="E324" s="97"/>
      <c r="F324" s="97"/>
      <c r="G324" s="97"/>
      <c r="H324" s="97"/>
      <c r="I324" s="97"/>
      <c r="J324" s="97"/>
      <c r="K324" s="97"/>
      <c r="L324" s="73"/>
      <c r="M324" s="73"/>
      <c r="N324" s="73"/>
      <c r="O324" s="73"/>
      <c r="P324" s="72"/>
    </row>
    <row r="325" spans="1:16" s="1" customFormat="1" ht="15.6">
      <c r="A325" s="75"/>
      <c r="B325" s="75"/>
      <c r="C325" s="97"/>
      <c r="D325" s="97"/>
      <c r="E325" s="97"/>
      <c r="F325" s="97"/>
      <c r="G325" s="97"/>
      <c r="H325" s="97"/>
      <c r="I325" s="97"/>
      <c r="J325" s="97"/>
      <c r="K325" s="97"/>
      <c r="L325" s="73"/>
      <c r="M325" s="73"/>
      <c r="N325" s="73"/>
      <c r="O325" s="73"/>
      <c r="P325" s="72"/>
    </row>
    <row r="326" spans="1:16" s="1" customFormat="1" ht="15.6">
      <c r="A326" s="75"/>
      <c r="B326" s="75"/>
      <c r="C326" s="97"/>
      <c r="D326" s="97"/>
      <c r="E326" s="97"/>
      <c r="F326" s="97"/>
      <c r="G326" s="97"/>
      <c r="H326" s="97"/>
      <c r="I326" s="97"/>
      <c r="J326" s="97"/>
      <c r="K326" s="97"/>
      <c r="L326" s="73"/>
      <c r="M326" s="73"/>
      <c r="N326" s="73"/>
      <c r="O326" s="73"/>
      <c r="P326" s="72"/>
    </row>
    <row r="327" spans="1:16" s="1" customFormat="1" ht="15.6">
      <c r="A327" s="75"/>
      <c r="B327" s="75"/>
      <c r="C327" s="97"/>
      <c r="D327" s="97"/>
      <c r="E327" s="97"/>
      <c r="F327" s="97"/>
      <c r="G327" s="97"/>
      <c r="H327" s="97"/>
      <c r="I327" s="97"/>
      <c r="J327" s="97"/>
      <c r="K327" s="97"/>
      <c r="L327" s="73"/>
      <c r="M327" s="73"/>
      <c r="N327" s="73"/>
      <c r="O327" s="73"/>
      <c r="P327" s="72"/>
    </row>
    <row r="328" spans="1:16" s="1" customFormat="1" ht="15.6">
      <c r="A328" s="75"/>
      <c r="B328" s="75"/>
      <c r="C328" s="97"/>
      <c r="D328" s="97"/>
      <c r="E328" s="97"/>
      <c r="F328" s="97"/>
      <c r="G328" s="97"/>
      <c r="H328" s="97"/>
      <c r="I328" s="97"/>
      <c r="J328" s="97"/>
      <c r="K328" s="97"/>
      <c r="L328" s="73"/>
      <c r="M328" s="73"/>
      <c r="N328" s="73"/>
      <c r="O328" s="73"/>
      <c r="P328" s="72"/>
    </row>
    <row r="329" spans="1:16" s="1" customFormat="1" ht="15.6">
      <c r="A329" s="75"/>
      <c r="B329" s="75"/>
      <c r="C329" s="97"/>
      <c r="D329" s="97"/>
      <c r="E329" s="97"/>
      <c r="F329" s="97"/>
      <c r="G329" s="97"/>
      <c r="H329" s="97"/>
      <c r="I329" s="97"/>
      <c r="J329" s="97"/>
      <c r="K329" s="97"/>
      <c r="L329" s="73"/>
      <c r="M329" s="73"/>
      <c r="N329" s="73"/>
      <c r="O329" s="73"/>
      <c r="P329" s="72"/>
    </row>
    <row r="330" spans="1:16" s="1" customFormat="1" ht="15.6">
      <c r="A330" s="75"/>
      <c r="B330" s="75"/>
      <c r="C330" s="97"/>
      <c r="D330" s="97"/>
      <c r="E330" s="97"/>
      <c r="F330" s="97"/>
      <c r="G330" s="97"/>
      <c r="H330" s="97"/>
      <c r="I330" s="97"/>
      <c r="J330" s="97"/>
      <c r="K330" s="97"/>
      <c r="L330" s="73"/>
      <c r="M330" s="73"/>
      <c r="N330" s="73"/>
      <c r="O330" s="73"/>
      <c r="P330" s="72"/>
    </row>
    <row r="331" spans="1:16" s="1" customFormat="1" ht="15.6">
      <c r="A331" s="75"/>
      <c r="B331" s="75"/>
      <c r="C331" s="97"/>
      <c r="D331" s="97"/>
      <c r="E331" s="97"/>
      <c r="F331" s="97"/>
      <c r="G331" s="97"/>
      <c r="H331" s="97"/>
      <c r="I331" s="97"/>
      <c r="J331" s="97"/>
      <c r="K331" s="97"/>
      <c r="L331" s="73"/>
      <c r="M331" s="73"/>
      <c r="N331" s="73"/>
      <c r="O331" s="73"/>
      <c r="P331" s="72"/>
    </row>
    <row r="332" spans="1:16" s="1" customFormat="1" ht="15.6">
      <c r="A332" s="75"/>
      <c r="B332" s="75"/>
      <c r="C332" s="97"/>
      <c r="D332" s="97"/>
      <c r="E332" s="97"/>
      <c r="F332" s="97"/>
      <c r="G332" s="97"/>
      <c r="H332" s="97"/>
      <c r="I332" s="97"/>
      <c r="J332" s="97"/>
      <c r="K332" s="97"/>
      <c r="L332" s="73"/>
      <c r="M332" s="73"/>
      <c r="N332" s="73"/>
      <c r="O332" s="73"/>
      <c r="P332" s="72"/>
    </row>
    <row r="333" spans="1:16" s="1" customFormat="1" ht="15.6">
      <c r="A333" s="75"/>
      <c r="B333" s="75"/>
      <c r="C333" s="97"/>
      <c r="D333" s="97"/>
      <c r="E333" s="97"/>
      <c r="F333" s="97"/>
      <c r="G333" s="97"/>
      <c r="H333" s="97"/>
      <c r="I333" s="97"/>
      <c r="J333" s="97"/>
      <c r="K333" s="97"/>
      <c r="L333" s="73"/>
      <c r="M333" s="73"/>
      <c r="N333" s="73"/>
      <c r="O333" s="73"/>
      <c r="P333" s="72"/>
    </row>
    <row r="334" spans="1:16" s="1" customFormat="1" ht="15.6">
      <c r="A334" s="75"/>
      <c r="B334" s="75"/>
      <c r="C334" s="97"/>
      <c r="D334" s="97"/>
      <c r="E334" s="97"/>
      <c r="F334" s="97"/>
      <c r="G334" s="97"/>
      <c r="H334" s="97"/>
      <c r="I334" s="97"/>
      <c r="J334" s="97"/>
      <c r="K334" s="97"/>
      <c r="L334" s="73"/>
      <c r="M334" s="73"/>
      <c r="N334" s="73"/>
      <c r="O334" s="73"/>
      <c r="P334" s="72"/>
    </row>
    <row r="335" spans="1:16" s="1" customFormat="1" ht="15.6">
      <c r="A335" s="75"/>
      <c r="B335" s="75"/>
      <c r="C335" s="97"/>
      <c r="D335" s="97"/>
      <c r="E335" s="97"/>
      <c r="F335" s="97"/>
      <c r="G335" s="97"/>
      <c r="H335" s="97"/>
      <c r="I335" s="97"/>
      <c r="J335" s="97"/>
      <c r="K335" s="97"/>
      <c r="L335" s="73"/>
      <c r="M335" s="73"/>
      <c r="N335" s="73"/>
      <c r="O335" s="73"/>
      <c r="P335" s="72"/>
    </row>
    <row r="336" spans="1:16" s="1" customFormat="1" ht="15.6">
      <c r="A336" s="75"/>
      <c r="B336" s="75"/>
      <c r="C336" s="97"/>
      <c r="D336" s="97"/>
      <c r="E336" s="97"/>
      <c r="F336" s="97"/>
      <c r="G336" s="97"/>
      <c r="H336" s="97"/>
      <c r="I336" s="97"/>
      <c r="J336" s="97"/>
      <c r="K336" s="97"/>
      <c r="L336" s="73"/>
      <c r="M336" s="73"/>
      <c r="N336" s="73"/>
      <c r="O336" s="73"/>
      <c r="P336" s="72"/>
    </row>
    <row r="337" spans="1:16" s="1" customFormat="1" ht="15.6">
      <c r="A337" s="75"/>
      <c r="B337" s="75"/>
      <c r="C337" s="97"/>
      <c r="D337" s="97"/>
      <c r="E337" s="97"/>
      <c r="F337" s="97"/>
      <c r="G337" s="97"/>
      <c r="H337" s="97"/>
      <c r="I337" s="97"/>
      <c r="J337" s="97"/>
      <c r="K337" s="97"/>
      <c r="L337" s="73"/>
      <c r="M337" s="73"/>
      <c r="N337" s="73"/>
      <c r="O337" s="73"/>
      <c r="P337" s="72"/>
    </row>
    <row r="338" spans="1:16" s="1" customFormat="1" ht="15.6">
      <c r="A338" s="75"/>
      <c r="B338" s="75"/>
      <c r="C338" s="97"/>
      <c r="D338" s="97"/>
      <c r="E338" s="97"/>
      <c r="F338" s="97"/>
      <c r="G338" s="97"/>
      <c r="H338" s="97"/>
      <c r="I338" s="97"/>
      <c r="J338" s="97"/>
      <c r="K338" s="97"/>
      <c r="L338" s="73"/>
      <c r="M338" s="73"/>
      <c r="N338" s="73"/>
      <c r="O338" s="73"/>
      <c r="P338" s="72"/>
    </row>
    <row r="339" spans="1:16" s="1" customFormat="1" ht="15.6">
      <c r="A339" s="75"/>
      <c r="B339" s="75"/>
      <c r="C339" s="97"/>
      <c r="D339" s="97"/>
      <c r="E339" s="97"/>
      <c r="F339" s="97"/>
      <c r="G339" s="97"/>
      <c r="H339" s="97"/>
      <c r="I339" s="97"/>
      <c r="J339" s="97"/>
      <c r="K339" s="97"/>
      <c r="L339" s="73"/>
      <c r="M339" s="73"/>
      <c r="N339" s="73"/>
      <c r="O339" s="73"/>
      <c r="P339" s="72"/>
    </row>
    <row r="340" spans="1:16" s="1" customFormat="1" ht="15.6">
      <c r="A340" s="75"/>
      <c r="B340" s="75"/>
      <c r="C340" s="97"/>
      <c r="D340" s="97"/>
      <c r="E340" s="97"/>
      <c r="F340" s="97"/>
      <c r="G340" s="97"/>
      <c r="H340" s="97"/>
      <c r="I340" s="97"/>
      <c r="J340" s="97"/>
      <c r="K340" s="97"/>
      <c r="L340" s="73"/>
      <c r="M340" s="73"/>
      <c r="N340" s="73"/>
      <c r="O340" s="73"/>
      <c r="P340" s="72"/>
    </row>
    <row r="341" spans="1:16" s="1" customFormat="1" ht="15.6">
      <c r="A341" s="75"/>
      <c r="B341" s="75"/>
      <c r="C341" s="97"/>
      <c r="D341" s="97"/>
      <c r="E341" s="97"/>
      <c r="F341" s="97"/>
      <c r="G341" s="97"/>
      <c r="H341" s="97"/>
      <c r="I341" s="97"/>
      <c r="J341" s="97"/>
      <c r="K341" s="97"/>
      <c r="L341" s="73"/>
      <c r="M341" s="73"/>
      <c r="N341" s="73"/>
      <c r="O341" s="73"/>
      <c r="P341" s="72"/>
    </row>
    <row r="342" spans="1:16" s="1" customFormat="1" ht="15.6">
      <c r="A342" s="75"/>
      <c r="B342" s="75"/>
      <c r="C342" s="97"/>
      <c r="D342" s="97"/>
      <c r="E342" s="97"/>
      <c r="F342" s="97"/>
      <c r="G342" s="97"/>
      <c r="H342" s="97"/>
      <c r="I342" s="97"/>
      <c r="J342" s="97"/>
      <c r="K342" s="97"/>
      <c r="L342" s="73"/>
      <c r="M342" s="73"/>
      <c r="N342" s="73"/>
      <c r="O342" s="73"/>
      <c r="P342" s="72"/>
    </row>
    <row r="343" spans="1:16" s="1" customFormat="1" ht="15.6">
      <c r="A343" s="75"/>
      <c r="B343" s="75"/>
      <c r="C343" s="97"/>
      <c r="D343" s="97"/>
      <c r="E343" s="97"/>
      <c r="F343" s="97"/>
      <c r="G343" s="97"/>
      <c r="H343" s="97"/>
      <c r="I343" s="97"/>
      <c r="J343" s="97"/>
      <c r="K343" s="97"/>
      <c r="L343" s="73"/>
      <c r="M343" s="73"/>
      <c r="N343" s="73"/>
      <c r="O343" s="73"/>
      <c r="P343" s="72"/>
    </row>
    <row r="344" spans="1:16" s="1" customFormat="1" ht="15.6">
      <c r="A344" s="75"/>
      <c r="B344" s="75"/>
      <c r="C344" s="97"/>
      <c r="D344" s="97"/>
      <c r="E344" s="97"/>
      <c r="F344" s="97"/>
      <c r="G344" s="97"/>
      <c r="H344" s="97"/>
      <c r="I344" s="97"/>
      <c r="J344" s="97"/>
      <c r="K344" s="97"/>
      <c r="L344" s="73"/>
      <c r="M344" s="73"/>
      <c r="N344" s="73"/>
      <c r="O344" s="73"/>
      <c r="P344" s="72"/>
    </row>
    <row r="345" spans="1:16" s="1" customFormat="1" ht="15.6">
      <c r="A345" s="75"/>
      <c r="B345" s="75"/>
      <c r="C345" s="97"/>
      <c r="D345" s="97"/>
      <c r="E345" s="97"/>
      <c r="F345" s="97"/>
      <c r="G345" s="97"/>
      <c r="H345" s="97"/>
      <c r="I345" s="97"/>
      <c r="J345" s="97"/>
      <c r="K345" s="97"/>
      <c r="L345" s="73"/>
      <c r="M345" s="73"/>
      <c r="N345" s="73"/>
      <c r="O345" s="73"/>
      <c r="P345" s="72"/>
    </row>
    <row r="346" spans="1:16" s="1" customFormat="1" ht="15.6">
      <c r="A346" s="75"/>
      <c r="B346" s="75"/>
      <c r="C346" s="97"/>
      <c r="D346" s="97"/>
      <c r="E346" s="97"/>
      <c r="F346" s="97"/>
      <c r="G346" s="97"/>
      <c r="H346" s="97"/>
      <c r="I346" s="97"/>
      <c r="J346" s="97"/>
      <c r="K346" s="97"/>
      <c r="L346" s="73"/>
      <c r="M346" s="73"/>
      <c r="N346" s="73"/>
      <c r="O346" s="73"/>
      <c r="P346" s="72"/>
    </row>
    <row r="347" spans="1:16" s="1" customFormat="1" ht="15.6">
      <c r="A347" s="75"/>
      <c r="B347" s="75"/>
      <c r="C347" s="97"/>
      <c r="D347" s="97"/>
      <c r="E347" s="97"/>
      <c r="F347" s="97"/>
      <c r="G347" s="97"/>
      <c r="H347" s="97"/>
      <c r="I347" s="97"/>
      <c r="J347" s="97"/>
      <c r="K347" s="97"/>
      <c r="L347" s="73"/>
      <c r="M347" s="73"/>
      <c r="N347" s="73"/>
      <c r="O347" s="73"/>
      <c r="P347" s="72"/>
    </row>
    <row r="348" spans="1:16" s="1" customFormat="1" ht="15.6">
      <c r="A348" s="75"/>
      <c r="B348" s="75"/>
      <c r="C348" s="97"/>
      <c r="D348" s="97"/>
      <c r="E348" s="97"/>
      <c r="F348" s="97"/>
      <c r="G348" s="97"/>
      <c r="H348" s="97"/>
      <c r="I348" s="97"/>
      <c r="J348" s="97"/>
      <c r="K348" s="97"/>
      <c r="L348" s="73"/>
      <c r="M348" s="73"/>
      <c r="N348" s="73"/>
      <c r="O348" s="73"/>
      <c r="P348" s="72"/>
    </row>
    <row r="349" spans="1:16" s="1" customFormat="1" ht="15.6">
      <c r="A349" s="75"/>
      <c r="B349" s="75"/>
      <c r="C349" s="97"/>
      <c r="D349" s="97"/>
      <c r="E349" s="97"/>
      <c r="F349" s="97"/>
      <c r="G349" s="97"/>
      <c r="H349" s="97"/>
      <c r="I349" s="97"/>
      <c r="J349" s="97"/>
      <c r="K349" s="97"/>
      <c r="L349" s="73"/>
      <c r="M349" s="73"/>
      <c r="N349" s="73"/>
      <c r="O349" s="73"/>
      <c r="P349" s="72"/>
    </row>
    <row r="350" spans="1:16" s="1" customFormat="1" ht="15.6">
      <c r="A350" s="75"/>
      <c r="B350" s="75"/>
      <c r="C350" s="97"/>
      <c r="D350" s="97"/>
      <c r="E350" s="97"/>
      <c r="F350" s="97"/>
      <c r="G350" s="97"/>
      <c r="H350" s="97"/>
      <c r="I350" s="97"/>
      <c r="J350" s="97"/>
      <c r="K350" s="97"/>
      <c r="L350" s="73"/>
      <c r="M350" s="73"/>
      <c r="N350" s="73"/>
      <c r="O350" s="73"/>
      <c r="P350" s="72"/>
    </row>
    <row r="351" spans="1:16" s="1" customFormat="1" ht="15.6">
      <c r="A351" s="75"/>
      <c r="B351" s="75"/>
      <c r="C351" s="97"/>
      <c r="D351" s="97"/>
      <c r="E351" s="97"/>
      <c r="F351" s="97"/>
      <c r="G351" s="97"/>
      <c r="H351" s="97"/>
      <c r="I351" s="97"/>
      <c r="J351" s="97"/>
      <c r="K351" s="97"/>
      <c r="L351" s="73"/>
      <c r="M351" s="73"/>
      <c r="N351" s="73"/>
      <c r="O351" s="73"/>
      <c r="P351" s="72"/>
    </row>
    <row r="352" spans="1:16" s="1" customFormat="1" ht="15.6">
      <c r="A352" s="75"/>
      <c r="B352" s="75"/>
      <c r="C352" s="97"/>
      <c r="D352" s="97"/>
      <c r="E352" s="97"/>
      <c r="F352" s="97"/>
      <c r="G352" s="97"/>
      <c r="H352" s="97"/>
      <c r="I352" s="97"/>
      <c r="J352" s="97"/>
      <c r="K352" s="97"/>
      <c r="L352" s="73"/>
      <c r="M352" s="73"/>
      <c r="N352" s="73"/>
      <c r="O352" s="73"/>
      <c r="P352" s="72"/>
    </row>
    <row r="353" spans="1:16" s="1" customFormat="1" ht="15.6">
      <c r="A353" s="75"/>
      <c r="B353" s="75"/>
      <c r="C353" s="97"/>
      <c r="D353" s="97"/>
      <c r="E353" s="97"/>
      <c r="F353" s="97"/>
      <c r="G353" s="97"/>
      <c r="H353" s="97"/>
      <c r="I353" s="97"/>
      <c r="J353" s="97"/>
      <c r="K353" s="97"/>
      <c r="L353" s="73"/>
      <c r="M353" s="73"/>
      <c r="N353" s="73"/>
      <c r="O353" s="73"/>
      <c r="P353" s="72"/>
    </row>
    <row r="354" spans="1:16" s="1" customFormat="1" ht="15.6">
      <c r="A354" s="75"/>
      <c r="B354" s="75"/>
      <c r="C354" s="97"/>
      <c r="D354" s="97"/>
      <c r="E354" s="97"/>
      <c r="F354" s="97"/>
      <c r="G354" s="97"/>
      <c r="H354" s="97"/>
      <c r="I354" s="97"/>
      <c r="J354" s="97"/>
      <c r="K354" s="97"/>
      <c r="L354" s="73"/>
      <c r="M354" s="73"/>
      <c r="N354" s="73"/>
      <c r="O354" s="73"/>
      <c r="P354" s="72"/>
    </row>
    <row r="355" spans="1:16" s="1" customFormat="1" ht="15.6">
      <c r="A355" s="75"/>
      <c r="B355" s="75"/>
      <c r="C355" s="97"/>
      <c r="D355" s="97"/>
      <c r="E355" s="97"/>
      <c r="F355" s="97"/>
      <c r="G355" s="97"/>
      <c r="H355" s="97"/>
      <c r="I355" s="97"/>
      <c r="J355" s="97"/>
      <c r="K355" s="97"/>
      <c r="L355" s="73"/>
      <c r="M355" s="73"/>
      <c r="N355" s="73"/>
      <c r="O355" s="73"/>
      <c r="P355" s="72"/>
    </row>
    <row r="356" spans="1:16" s="1" customFormat="1" ht="15.6">
      <c r="A356" s="75"/>
      <c r="B356" s="75"/>
      <c r="C356" s="97"/>
      <c r="D356" s="97"/>
      <c r="E356" s="97"/>
      <c r="F356" s="97"/>
      <c r="G356" s="97"/>
      <c r="H356" s="97"/>
      <c r="I356" s="97"/>
      <c r="J356" s="97"/>
      <c r="K356" s="97"/>
      <c r="L356" s="73"/>
      <c r="M356" s="73"/>
      <c r="N356" s="73"/>
      <c r="O356" s="73"/>
      <c r="P356" s="72"/>
    </row>
    <row r="357" spans="1:16" s="1" customFormat="1" ht="15.6">
      <c r="A357" s="75"/>
      <c r="B357" s="75"/>
      <c r="C357" s="97"/>
      <c r="D357" s="97"/>
      <c r="E357" s="97"/>
      <c r="F357" s="97"/>
      <c r="G357" s="97"/>
      <c r="H357" s="97"/>
      <c r="I357" s="97"/>
      <c r="J357" s="97"/>
      <c r="K357" s="97"/>
      <c r="L357" s="73"/>
      <c r="M357" s="73"/>
      <c r="N357" s="73"/>
      <c r="O357" s="73"/>
      <c r="P357" s="72"/>
    </row>
    <row r="358" spans="1:16" s="1" customFormat="1" ht="15.6">
      <c r="A358" s="75"/>
      <c r="B358" s="75"/>
      <c r="C358" s="97"/>
      <c r="D358" s="97"/>
      <c r="E358" s="97"/>
      <c r="F358" s="97"/>
      <c r="G358" s="97"/>
      <c r="H358" s="97"/>
      <c r="I358" s="97"/>
      <c r="J358" s="97"/>
      <c r="K358" s="97"/>
      <c r="L358" s="73"/>
      <c r="M358" s="73"/>
      <c r="N358" s="73"/>
      <c r="O358" s="73"/>
      <c r="P358" s="72"/>
    </row>
    <row r="359" spans="1:16" s="1" customFormat="1" ht="15.6">
      <c r="A359" s="75"/>
      <c r="B359" s="75"/>
      <c r="C359" s="97"/>
      <c r="D359" s="97"/>
      <c r="E359" s="97"/>
      <c r="F359" s="97"/>
      <c r="G359" s="97"/>
      <c r="H359" s="97"/>
      <c r="I359" s="97"/>
      <c r="J359" s="97"/>
      <c r="K359" s="97"/>
      <c r="L359" s="73"/>
      <c r="M359" s="73"/>
      <c r="N359" s="73"/>
      <c r="O359" s="73"/>
      <c r="P359" s="72"/>
    </row>
    <row r="360" spans="1:16" s="1" customFormat="1" ht="15.6">
      <c r="A360" s="75"/>
      <c r="B360" s="75"/>
      <c r="C360" s="97"/>
      <c r="D360" s="97"/>
      <c r="E360" s="97"/>
      <c r="F360" s="97"/>
      <c r="G360" s="97"/>
      <c r="H360" s="97"/>
      <c r="I360" s="97"/>
      <c r="J360" s="97"/>
      <c r="K360" s="97"/>
      <c r="L360" s="73"/>
      <c r="M360" s="73"/>
      <c r="N360" s="73"/>
      <c r="O360" s="73"/>
      <c r="P360" s="72"/>
    </row>
    <row r="361" spans="1:16" s="1" customFormat="1" ht="15.6">
      <c r="A361" s="75"/>
      <c r="B361" s="75"/>
      <c r="C361" s="97"/>
      <c r="D361" s="97"/>
      <c r="E361" s="97"/>
      <c r="F361" s="97"/>
      <c r="G361" s="97"/>
      <c r="H361" s="97"/>
      <c r="I361" s="97"/>
      <c r="J361" s="97"/>
      <c r="K361" s="97"/>
      <c r="L361" s="73"/>
      <c r="M361" s="73"/>
      <c r="N361" s="73"/>
      <c r="O361" s="73"/>
      <c r="P361" s="72"/>
    </row>
    <row r="362" spans="1:16" s="1" customFormat="1" ht="15.6">
      <c r="A362" s="75"/>
      <c r="B362" s="75"/>
      <c r="C362" s="97"/>
      <c r="D362" s="97"/>
      <c r="E362" s="97"/>
      <c r="F362" s="97"/>
      <c r="G362" s="97"/>
      <c r="H362" s="97"/>
      <c r="I362" s="97"/>
      <c r="J362" s="97"/>
      <c r="K362" s="97"/>
      <c r="L362" s="73"/>
      <c r="M362" s="73"/>
      <c r="N362" s="73"/>
      <c r="O362" s="73"/>
      <c r="P362" s="72"/>
    </row>
    <row r="363" spans="1:16" s="1" customFormat="1" ht="15.6">
      <c r="A363" s="75"/>
      <c r="B363" s="75"/>
      <c r="C363" s="97"/>
      <c r="D363" s="97"/>
      <c r="E363" s="97"/>
      <c r="F363" s="97"/>
      <c r="G363" s="97"/>
      <c r="H363" s="97"/>
      <c r="I363" s="97"/>
      <c r="J363" s="97"/>
      <c r="K363" s="97"/>
      <c r="L363" s="73"/>
      <c r="M363" s="73"/>
      <c r="N363" s="73"/>
      <c r="O363" s="73"/>
      <c r="P363" s="72"/>
    </row>
    <row r="364" spans="1:16" s="1" customFormat="1" ht="15.6">
      <c r="A364" s="75"/>
      <c r="B364" s="75"/>
      <c r="C364" s="97"/>
      <c r="D364" s="97"/>
      <c r="E364" s="97"/>
      <c r="F364" s="97"/>
      <c r="G364" s="97"/>
      <c r="H364" s="97"/>
      <c r="I364" s="97"/>
      <c r="J364" s="97"/>
      <c r="K364" s="97"/>
      <c r="L364" s="73"/>
      <c r="M364" s="73"/>
      <c r="N364" s="73"/>
      <c r="O364" s="73"/>
      <c r="P364" s="72"/>
    </row>
    <row r="365" spans="1:16" s="1" customFormat="1" ht="15.6">
      <c r="A365" s="75"/>
      <c r="B365" s="75"/>
      <c r="C365" s="97"/>
      <c r="D365" s="97"/>
      <c r="E365" s="97"/>
      <c r="F365" s="97"/>
      <c r="G365" s="97"/>
      <c r="H365" s="97"/>
      <c r="I365" s="97"/>
      <c r="J365" s="97"/>
      <c r="K365" s="97"/>
      <c r="L365" s="73"/>
      <c r="M365" s="73"/>
      <c r="N365" s="73"/>
      <c r="O365" s="73"/>
      <c r="P365" s="72"/>
    </row>
    <row r="366" spans="1:16" s="1" customFormat="1" ht="15.6">
      <c r="A366" s="75"/>
      <c r="B366" s="75"/>
      <c r="C366" s="97"/>
      <c r="D366" s="97"/>
      <c r="E366" s="97"/>
      <c r="F366" s="97"/>
      <c r="G366" s="97"/>
      <c r="H366" s="97"/>
      <c r="I366" s="97"/>
      <c r="J366" s="97"/>
      <c r="K366" s="97"/>
      <c r="L366" s="73"/>
      <c r="M366" s="73"/>
      <c r="N366" s="73"/>
      <c r="O366" s="73"/>
      <c r="P366" s="72"/>
    </row>
    <row r="367" spans="1:16" s="1" customFormat="1" ht="15.6">
      <c r="A367" s="75"/>
      <c r="B367" s="75"/>
      <c r="C367" s="97"/>
      <c r="D367" s="97"/>
      <c r="E367" s="97"/>
      <c r="F367" s="97"/>
      <c r="G367" s="97"/>
      <c r="H367" s="97"/>
      <c r="I367" s="97"/>
      <c r="J367" s="97"/>
      <c r="K367" s="97"/>
      <c r="L367" s="73"/>
      <c r="M367" s="73"/>
      <c r="N367" s="73"/>
      <c r="O367" s="73"/>
      <c r="P367" s="72"/>
    </row>
    <row r="368" spans="1:16" s="1" customFormat="1" ht="15.6">
      <c r="A368" s="75"/>
      <c r="B368" s="75"/>
      <c r="C368" s="97"/>
      <c r="D368" s="97"/>
      <c r="E368" s="97"/>
      <c r="F368" s="97"/>
      <c r="G368" s="97"/>
      <c r="H368" s="97"/>
      <c r="I368" s="97"/>
      <c r="J368" s="97"/>
      <c r="K368" s="97"/>
      <c r="L368" s="73"/>
      <c r="M368" s="73"/>
      <c r="N368" s="73"/>
      <c r="O368" s="73"/>
      <c r="P368" s="72"/>
    </row>
    <row r="369" spans="1:16" s="1" customFormat="1" ht="15.6">
      <c r="A369" s="75"/>
      <c r="B369" s="75"/>
      <c r="C369" s="97"/>
      <c r="D369" s="97"/>
      <c r="E369" s="97"/>
      <c r="F369" s="97"/>
      <c r="G369" s="97"/>
      <c r="H369" s="97"/>
      <c r="I369" s="97"/>
      <c r="J369" s="97"/>
      <c r="K369" s="97"/>
      <c r="L369" s="73"/>
      <c r="M369" s="73"/>
      <c r="N369" s="73"/>
      <c r="O369" s="73"/>
      <c r="P369" s="72"/>
    </row>
    <row r="370" spans="1:16" s="1" customFormat="1" ht="15.6">
      <c r="A370" s="75"/>
      <c r="B370" s="75"/>
      <c r="C370" s="97"/>
      <c r="D370" s="97"/>
      <c r="E370" s="97"/>
      <c r="F370" s="97"/>
      <c r="G370" s="97"/>
      <c r="H370" s="97"/>
      <c r="I370" s="97"/>
      <c r="J370" s="97"/>
      <c r="K370" s="97"/>
      <c r="L370" s="73"/>
      <c r="M370" s="73"/>
      <c r="N370" s="73"/>
      <c r="O370" s="73"/>
      <c r="P370" s="72"/>
    </row>
    <row r="371" spans="1:16" s="1" customFormat="1" ht="15.6">
      <c r="A371" s="75"/>
      <c r="B371" s="75"/>
      <c r="C371" s="97"/>
      <c r="D371" s="97"/>
      <c r="E371" s="97"/>
      <c r="F371" s="97"/>
      <c r="G371" s="97"/>
      <c r="H371" s="97"/>
      <c r="I371" s="97"/>
      <c r="J371" s="97"/>
      <c r="K371" s="97"/>
      <c r="L371" s="73"/>
      <c r="M371" s="73"/>
      <c r="N371" s="73"/>
      <c r="O371" s="73"/>
      <c r="P371" s="72"/>
    </row>
    <row r="372" spans="1:16" s="1" customFormat="1" ht="15.6">
      <c r="A372" s="75"/>
      <c r="B372" s="75"/>
      <c r="C372" s="97"/>
      <c r="D372" s="97"/>
      <c r="E372" s="97"/>
      <c r="F372" s="97"/>
      <c r="G372" s="97"/>
      <c r="H372" s="97"/>
      <c r="I372" s="97"/>
      <c r="J372" s="97"/>
      <c r="K372" s="97"/>
      <c r="L372" s="73"/>
      <c r="M372" s="73"/>
      <c r="N372" s="73"/>
      <c r="O372" s="73"/>
      <c r="P372" s="72"/>
    </row>
    <row r="373" spans="1:16" s="1" customFormat="1" ht="15.6">
      <c r="A373" s="75"/>
      <c r="B373" s="75"/>
      <c r="C373" s="97"/>
      <c r="D373" s="97"/>
      <c r="E373" s="97"/>
      <c r="F373" s="97"/>
      <c r="G373" s="97"/>
      <c r="H373" s="97"/>
      <c r="I373" s="97"/>
      <c r="J373" s="97"/>
      <c r="K373" s="97"/>
      <c r="L373" s="73"/>
      <c r="M373" s="73"/>
      <c r="N373" s="73"/>
      <c r="O373" s="73"/>
      <c r="P373" s="72"/>
    </row>
    <row r="374" spans="1:16" s="1" customFormat="1" ht="15.6">
      <c r="A374" s="75"/>
      <c r="B374" s="75"/>
      <c r="C374" s="97"/>
      <c r="D374" s="97"/>
      <c r="E374" s="97"/>
      <c r="F374" s="97"/>
      <c r="G374" s="97"/>
      <c r="H374" s="97"/>
      <c r="I374" s="97"/>
      <c r="J374" s="97"/>
      <c r="K374" s="97"/>
      <c r="L374" s="73"/>
      <c r="M374" s="73"/>
      <c r="N374" s="73"/>
      <c r="O374" s="73"/>
      <c r="P374" s="72"/>
    </row>
    <row r="375" spans="1:16" s="1" customFormat="1" ht="15.6">
      <c r="A375" s="75"/>
      <c r="B375" s="75"/>
      <c r="C375" s="97"/>
      <c r="D375" s="97"/>
      <c r="E375" s="97"/>
      <c r="F375" s="97"/>
      <c r="G375" s="97"/>
      <c r="H375" s="97"/>
      <c r="I375" s="97"/>
      <c r="J375" s="97"/>
      <c r="K375" s="97"/>
      <c r="L375" s="73"/>
      <c r="M375" s="73"/>
      <c r="N375" s="73"/>
      <c r="O375" s="73"/>
      <c r="P375" s="72"/>
    </row>
    <row r="376" spans="1:16" s="1" customFormat="1" ht="15.6">
      <c r="A376" s="75"/>
      <c r="B376" s="75"/>
      <c r="C376" s="97"/>
      <c r="D376" s="97"/>
      <c r="E376" s="97"/>
      <c r="F376" s="97"/>
      <c r="G376" s="97"/>
      <c r="H376" s="97"/>
      <c r="I376" s="97"/>
      <c r="J376" s="97"/>
      <c r="K376" s="97"/>
      <c r="L376" s="73"/>
      <c r="M376" s="73"/>
      <c r="N376" s="73"/>
      <c r="O376" s="73"/>
      <c r="P376" s="72"/>
    </row>
    <row r="377" spans="1:16" s="1" customFormat="1" ht="15.6">
      <c r="A377" s="75"/>
      <c r="B377" s="75"/>
      <c r="C377" s="97"/>
      <c r="D377" s="97"/>
      <c r="E377" s="97"/>
      <c r="F377" s="97"/>
      <c r="G377" s="97"/>
      <c r="H377" s="97"/>
      <c r="I377" s="97"/>
      <c r="J377" s="97"/>
      <c r="K377" s="97"/>
      <c r="L377" s="73"/>
      <c r="M377" s="73"/>
      <c r="N377" s="73"/>
      <c r="O377" s="73"/>
      <c r="P377" s="72"/>
    </row>
    <row r="378" spans="1:16" s="1" customFormat="1" ht="15.6">
      <c r="A378" s="75"/>
      <c r="B378" s="75"/>
      <c r="C378" s="97"/>
      <c r="D378" s="97"/>
      <c r="E378" s="97"/>
      <c r="F378" s="97"/>
      <c r="G378" s="97"/>
      <c r="H378" s="97"/>
      <c r="I378" s="97"/>
      <c r="J378" s="97"/>
      <c r="K378" s="97"/>
      <c r="L378" s="73"/>
      <c r="M378" s="73"/>
      <c r="N378" s="73"/>
      <c r="O378" s="73"/>
      <c r="P378" s="72"/>
    </row>
    <row r="379" spans="1:16" s="1" customFormat="1" ht="15.6">
      <c r="A379" s="75"/>
      <c r="B379" s="75"/>
      <c r="C379" s="97"/>
      <c r="D379" s="97"/>
      <c r="E379" s="97"/>
      <c r="F379" s="97"/>
      <c r="G379" s="97"/>
      <c r="H379" s="97"/>
      <c r="I379" s="97"/>
      <c r="J379" s="97"/>
      <c r="K379" s="97"/>
      <c r="L379" s="73"/>
      <c r="M379" s="73"/>
      <c r="N379" s="73"/>
      <c r="O379" s="73"/>
      <c r="P379" s="72"/>
    </row>
    <row r="380" spans="1:16" s="1" customFormat="1" ht="15.6">
      <c r="A380" s="75"/>
      <c r="B380" s="75"/>
      <c r="C380" s="97"/>
      <c r="D380" s="97"/>
      <c r="E380" s="97"/>
      <c r="F380" s="97"/>
      <c r="G380" s="97"/>
      <c r="H380" s="97"/>
      <c r="I380" s="97"/>
      <c r="J380" s="97"/>
      <c r="K380" s="97"/>
      <c r="L380" s="73"/>
      <c r="M380" s="73"/>
      <c r="N380" s="73"/>
      <c r="O380" s="73"/>
      <c r="P380" s="72"/>
    </row>
    <row r="381" spans="1:16" s="1" customFormat="1" ht="15.6">
      <c r="A381" s="75"/>
      <c r="B381" s="75"/>
      <c r="C381" s="97"/>
      <c r="D381" s="97"/>
      <c r="E381" s="97"/>
      <c r="F381" s="97"/>
      <c r="G381" s="97"/>
      <c r="H381" s="97"/>
      <c r="I381" s="97"/>
      <c r="J381" s="97"/>
      <c r="K381" s="97"/>
      <c r="L381" s="73"/>
      <c r="M381" s="73"/>
      <c r="N381" s="73"/>
      <c r="O381" s="73"/>
      <c r="P381" s="72"/>
    </row>
    <row r="382" spans="1:16" s="1" customFormat="1" ht="15.6">
      <c r="A382" s="75"/>
      <c r="B382" s="75"/>
      <c r="C382" s="97"/>
      <c r="D382" s="97"/>
      <c r="E382" s="97"/>
      <c r="F382" s="97"/>
      <c r="G382" s="97"/>
      <c r="H382" s="97"/>
      <c r="I382" s="97"/>
      <c r="J382" s="97"/>
      <c r="K382" s="97"/>
      <c r="L382" s="73"/>
      <c r="M382" s="73"/>
      <c r="N382" s="73"/>
      <c r="O382" s="73"/>
      <c r="P382" s="72"/>
    </row>
    <row r="383" spans="1:16" s="1" customFormat="1" ht="15.6">
      <c r="A383" s="75"/>
      <c r="B383" s="75"/>
      <c r="C383" s="97"/>
      <c r="D383" s="97"/>
      <c r="E383" s="97"/>
      <c r="F383" s="97"/>
      <c r="G383" s="97"/>
      <c r="H383" s="97"/>
      <c r="I383" s="97"/>
      <c r="J383" s="97"/>
      <c r="K383" s="97"/>
      <c r="L383" s="73"/>
      <c r="M383" s="73"/>
      <c r="N383" s="73"/>
      <c r="O383" s="73"/>
      <c r="P383" s="72"/>
    </row>
    <row r="384" spans="1:16" s="1" customFormat="1" ht="15.6">
      <c r="A384" s="75"/>
      <c r="B384" s="75"/>
      <c r="C384" s="97"/>
      <c r="D384" s="97"/>
      <c r="E384" s="97"/>
      <c r="F384" s="97"/>
      <c r="G384" s="97"/>
      <c r="H384" s="97"/>
      <c r="I384" s="97"/>
      <c r="J384" s="97"/>
      <c r="K384" s="97"/>
      <c r="L384" s="73"/>
      <c r="M384" s="73"/>
      <c r="N384" s="73"/>
      <c r="O384" s="73"/>
      <c r="P384" s="72"/>
    </row>
    <row r="385" spans="1:16" s="1" customFormat="1" ht="15.6">
      <c r="A385" s="75"/>
      <c r="B385" s="75"/>
      <c r="C385" s="97"/>
      <c r="D385" s="97"/>
      <c r="E385" s="97"/>
      <c r="F385" s="97"/>
      <c r="G385" s="97"/>
      <c r="H385" s="97"/>
      <c r="I385" s="97"/>
      <c r="J385" s="97"/>
      <c r="K385" s="97"/>
      <c r="L385" s="73"/>
      <c r="M385" s="73"/>
      <c r="N385" s="73"/>
      <c r="O385" s="73"/>
      <c r="P385" s="72"/>
    </row>
    <row r="386" spans="1:16" s="1" customFormat="1" ht="15.6">
      <c r="A386" s="75"/>
      <c r="B386" s="75"/>
      <c r="C386" s="97"/>
      <c r="D386" s="97"/>
      <c r="E386" s="97"/>
      <c r="F386" s="97"/>
      <c r="G386" s="97"/>
      <c r="H386" s="97"/>
      <c r="I386" s="97"/>
      <c r="J386" s="97"/>
      <c r="K386" s="97"/>
      <c r="L386" s="73"/>
      <c r="M386" s="73"/>
      <c r="N386" s="73"/>
      <c r="O386" s="73"/>
      <c r="P386" s="72"/>
    </row>
    <row r="387" spans="1:16" s="1" customFormat="1" ht="15.6">
      <c r="A387" s="75"/>
      <c r="B387" s="75"/>
      <c r="C387" s="97"/>
      <c r="D387" s="97"/>
      <c r="E387" s="97"/>
      <c r="F387" s="97"/>
      <c r="G387" s="97"/>
      <c r="H387" s="97"/>
      <c r="I387" s="97"/>
      <c r="J387" s="97"/>
      <c r="K387" s="97"/>
      <c r="L387" s="73"/>
      <c r="M387" s="73"/>
      <c r="N387" s="73"/>
      <c r="O387" s="73"/>
      <c r="P387" s="72"/>
    </row>
    <row r="388" spans="1:16" s="1" customFormat="1" ht="15.6">
      <c r="A388" s="75"/>
      <c r="B388" s="75"/>
      <c r="C388" s="97"/>
      <c r="D388" s="97"/>
      <c r="E388" s="97"/>
      <c r="F388" s="97"/>
      <c r="G388" s="97"/>
      <c r="H388" s="97"/>
      <c r="I388" s="97"/>
      <c r="J388" s="97"/>
      <c r="K388" s="97"/>
      <c r="L388" s="73"/>
      <c r="M388" s="73"/>
      <c r="N388" s="73"/>
      <c r="O388" s="73"/>
      <c r="P388" s="72"/>
    </row>
    <row r="389" spans="1:16" s="1" customFormat="1" ht="15.6">
      <c r="A389" s="75"/>
      <c r="B389" s="75"/>
      <c r="C389" s="97"/>
      <c r="D389" s="97"/>
      <c r="E389" s="97"/>
      <c r="F389" s="97"/>
      <c r="G389" s="97"/>
      <c r="H389" s="97"/>
      <c r="I389" s="97"/>
      <c r="J389" s="97"/>
      <c r="K389" s="97"/>
      <c r="L389" s="73"/>
      <c r="M389" s="73"/>
      <c r="N389" s="73"/>
      <c r="O389" s="73"/>
      <c r="P389" s="72"/>
    </row>
    <row r="390" spans="1:16" s="1" customFormat="1" ht="15.6">
      <c r="A390" s="75"/>
      <c r="B390" s="75"/>
      <c r="C390" s="97"/>
      <c r="D390" s="97"/>
      <c r="E390" s="97"/>
      <c r="F390" s="97"/>
      <c r="G390" s="97"/>
      <c r="H390" s="97"/>
      <c r="I390" s="97"/>
      <c r="J390" s="97"/>
      <c r="K390" s="97"/>
      <c r="L390" s="73"/>
      <c r="M390" s="73"/>
      <c r="N390" s="73"/>
      <c r="O390" s="73"/>
      <c r="P390" s="72"/>
    </row>
    <row r="391" spans="1:16" s="1" customFormat="1" ht="15.6">
      <c r="A391" s="75"/>
      <c r="B391" s="75"/>
      <c r="C391" s="97"/>
      <c r="D391" s="97"/>
      <c r="E391" s="97"/>
      <c r="F391" s="97"/>
      <c r="G391" s="97"/>
      <c r="H391" s="97"/>
      <c r="I391" s="97"/>
      <c r="J391" s="97"/>
      <c r="K391" s="97"/>
      <c r="L391" s="73"/>
      <c r="M391" s="73"/>
      <c r="N391" s="73"/>
      <c r="O391" s="73"/>
      <c r="P391" s="72"/>
    </row>
    <row r="392" spans="1:16" s="1" customFormat="1" ht="15.6">
      <c r="A392" s="75"/>
      <c r="B392" s="75"/>
      <c r="C392" s="97"/>
      <c r="D392" s="97"/>
      <c r="E392" s="97"/>
      <c r="F392" s="97"/>
      <c r="G392" s="97"/>
      <c r="H392" s="97"/>
      <c r="I392" s="97"/>
      <c r="J392" s="97"/>
      <c r="K392" s="97"/>
      <c r="L392" s="73"/>
      <c r="M392" s="73"/>
      <c r="N392" s="73"/>
      <c r="O392" s="73"/>
      <c r="P392" s="72"/>
    </row>
    <row r="393" spans="1:16" s="1" customFormat="1" ht="15.6">
      <c r="A393" s="75"/>
      <c r="B393" s="75"/>
      <c r="C393" s="97"/>
      <c r="D393" s="97"/>
      <c r="E393" s="97"/>
      <c r="F393" s="97"/>
      <c r="G393" s="97"/>
      <c r="H393" s="97"/>
      <c r="I393" s="97"/>
      <c r="J393" s="97"/>
      <c r="K393" s="97"/>
      <c r="L393" s="73"/>
      <c r="M393" s="73"/>
      <c r="N393" s="73"/>
      <c r="O393" s="73"/>
      <c r="P393" s="72"/>
    </row>
    <row r="394" spans="1:16" s="1" customFormat="1" ht="15.6">
      <c r="A394" s="75"/>
      <c r="B394" s="75"/>
      <c r="C394" s="97"/>
      <c r="D394" s="97"/>
      <c r="E394" s="97"/>
      <c r="F394" s="97"/>
      <c r="G394" s="97"/>
      <c r="H394" s="97"/>
      <c r="I394" s="97"/>
      <c r="J394" s="97"/>
      <c r="K394" s="97"/>
      <c r="L394" s="73"/>
      <c r="M394" s="73"/>
      <c r="N394" s="73"/>
      <c r="O394" s="73"/>
      <c r="P394" s="72"/>
    </row>
    <row r="395" spans="1:16" s="1" customFormat="1" ht="15.6">
      <c r="A395" s="75"/>
      <c r="B395" s="75"/>
      <c r="C395" s="97"/>
      <c r="D395" s="97"/>
      <c r="E395" s="97"/>
      <c r="F395" s="97"/>
      <c r="G395" s="97"/>
      <c r="H395" s="97"/>
      <c r="I395" s="97"/>
      <c r="J395" s="97"/>
      <c r="K395" s="97"/>
      <c r="L395" s="73"/>
      <c r="M395" s="73"/>
      <c r="N395" s="73"/>
      <c r="O395" s="73"/>
      <c r="P395" s="72"/>
    </row>
    <row r="396" spans="1:16" s="1" customFormat="1" ht="15.6">
      <c r="A396" s="75"/>
      <c r="B396" s="75"/>
      <c r="C396" s="97"/>
      <c r="D396" s="97"/>
      <c r="E396" s="97"/>
      <c r="F396" s="97"/>
      <c r="G396" s="97"/>
      <c r="H396" s="97"/>
      <c r="I396" s="97"/>
      <c r="J396" s="97"/>
      <c r="K396" s="97"/>
      <c r="L396" s="73"/>
      <c r="M396" s="73"/>
      <c r="N396" s="73"/>
      <c r="O396" s="73"/>
      <c r="P396" s="72"/>
    </row>
    <row r="397" spans="1:16" s="1" customFormat="1" ht="15.6">
      <c r="A397" s="72"/>
      <c r="B397" s="72"/>
      <c r="C397" s="97"/>
      <c r="D397" s="97"/>
      <c r="E397" s="97"/>
      <c r="F397" s="97"/>
      <c r="G397" s="97"/>
      <c r="H397" s="97"/>
      <c r="I397" s="97"/>
      <c r="J397" s="97"/>
      <c r="K397" s="97"/>
      <c r="L397" s="73"/>
      <c r="M397" s="73"/>
      <c r="N397" s="73"/>
      <c r="O397" s="73"/>
      <c r="P397" s="72"/>
    </row>
    <row r="398" spans="1:16" s="1" customFormat="1" ht="15.6">
      <c r="A398" s="72"/>
      <c r="B398" s="72"/>
      <c r="C398" s="97"/>
      <c r="D398" s="97"/>
      <c r="E398" s="97"/>
      <c r="F398" s="97"/>
      <c r="G398" s="97"/>
      <c r="H398" s="97"/>
      <c r="I398" s="97"/>
      <c r="J398" s="97"/>
      <c r="K398" s="97"/>
      <c r="L398" s="73"/>
      <c r="M398" s="73"/>
      <c r="N398" s="73"/>
      <c r="O398" s="73"/>
      <c r="P398" s="72"/>
    </row>
    <row r="399" spans="1:16" s="1" customFormat="1" ht="15.6">
      <c r="A399" s="72"/>
      <c r="B399" s="72"/>
      <c r="C399" s="97"/>
      <c r="D399" s="97"/>
      <c r="E399" s="97"/>
      <c r="F399" s="97"/>
      <c r="G399" s="97"/>
      <c r="H399" s="97"/>
      <c r="I399" s="97"/>
      <c r="J399" s="97"/>
      <c r="K399" s="97"/>
      <c r="L399" s="73"/>
      <c r="M399" s="73"/>
      <c r="N399" s="73"/>
      <c r="O399" s="73"/>
      <c r="P399" s="72"/>
    </row>
    <row r="400" spans="1:16" s="1" customFormat="1" ht="15.6">
      <c r="A400" s="72"/>
      <c r="B400" s="72"/>
      <c r="C400" s="97"/>
      <c r="D400" s="97"/>
      <c r="E400" s="97"/>
      <c r="F400" s="97"/>
      <c r="G400" s="97"/>
      <c r="H400" s="97"/>
      <c r="I400" s="97"/>
      <c r="J400" s="97"/>
      <c r="K400" s="97"/>
      <c r="L400" s="73"/>
      <c r="M400" s="73"/>
      <c r="N400" s="73"/>
      <c r="O400" s="73"/>
      <c r="P400" s="72"/>
    </row>
    <row r="401" spans="1:16" s="1" customFormat="1" ht="15.6">
      <c r="A401" s="72"/>
      <c r="B401" s="72"/>
      <c r="C401" s="97"/>
      <c r="D401" s="97"/>
      <c r="E401" s="97"/>
      <c r="F401" s="97"/>
      <c r="G401" s="97"/>
      <c r="H401" s="97"/>
      <c r="I401" s="97"/>
      <c r="J401" s="97"/>
      <c r="K401" s="97"/>
      <c r="L401" s="73"/>
      <c r="M401" s="73"/>
      <c r="N401" s="73"/>
      <c r="O401" s="73"/>
      <c r="P401" s="72"/>
    </row>
    <row r="402" spans="1:16" s="1" customFormat="1" ht="15.6">
      <c r="A402" s="72"/>
      <c r="B402" s="72"/>
      <c r="C402" s="97"/>
      <c r="D402" s="97"/>
      <c r="E402" s="97"/>
      <c r="F402" s="97"/>
      <c r="G402" s="97"/>
      <c r="H402" s="97"/>
      <c r="I402" s="97"/>
      <c r="J402" s="97"/>
      <c r="K402" s="97"/>
      <c r="L402" s="73"/>
      <c r="M402" s="73"/>
      <c r="N402" s="73"/>
      <c r="O402" s="73"/>
      <c r="P402" s="72"/>
    </row>
    <row r="403" spans="1:16">
      <c r="C403" s="97"/>
      <c r="D403" s="97"/>
      <c r="E403" s="97"/>
      <c r="F403" s="97"/>
      <c r="G403" s="97"/>
      <c r="H403" s="97"/>
      <c r="I403" s="97"/>
      <c r="J403" s="97"/>
      <c r="K403" s="97"/>
    </row>
    <row r="404" spans="1:16">
      <c r="C404" s="97"/>
      <c r="D404" s="97"/>
      <c r="E404" s="97"/>
      <c r="F404" s="97"/>
      <c r="G404" s="97"/>
      <c r="H404" s="97"/>
      <c r="I404" s="97"/>
      <c r="J404" s="97"/>
      <c r="K404" s="97"/>
    </row>
    <row r="405" spans="1:16">
      <c r="C405" s="97"/>
      <c r="D405" s="97"/>
      <c r="E405" s="97"/>
      <c r="F405" s="97"/>
      <c r="G405" s="97"/>
      <c r="H405" s="97"/>
      <c r="I405" s="97"/>
      <c r="J405" s="97"/>
      <c r="K405" s="97"/>
    </row>
    <row r="406" spans="1:16">
      <c r="C406" s="97"/>
      <c r="D406" s="97"/>
      <c r="E406" s="97"/>
      <c r="F406" s="97"/>
      <c r="G406" s="97"/>
      <c r="H406" s="97"/>
      <c r="I406" s="97"/>
      <c r="J406" s="97"/>
      <c r="K406" s="97"/>
    </row>
    <row r="407" spans="1:16">
      <c r="C407" s="97"/>
      <c r="D407" s="97"/>
      <c r="E407" s="97"/>
      <c r="F407" s="97"/>
      <c r="G407" s="97"/>
      <c r="H407" s="97"/>
      <c r="I407" s="97"/>
      <c r="J407" s="97"/>
      <c r="K407" s="97"/>
    </row>
    <row r="408" spans="1:16">
      <c r="C408" s="97"/>
      <c r="D408" s="97"/>
      <c r="E408" s="97"/>
      <c r="F408" s="97"/>
      <c r="G408" s="97"/>
      <c r="H408" s="97"/>
      <c r="I408" s="97"/>
      <c r="J408" s="97"/>
      <c r="K408" s="97"/>
    </row>
    <row r="409" spans="1:16">
      <c r="C409" s="97"/>
      <c r="D409" s="97"/>
      <c r="E409" s="97"/>
      <c r="F409" s="97"/>
      <c r="G409" s="97"/>
      <c r="H409" s="97"/>
      <c r="I409" s="97"/>
      <c r="J409" s="97"/>
      <c r="K409" s="97"/>
    </row>
    <row r="410" spans="1:16">
      <c r="C410" s="97"/>
      <c r="D410" s="97"/>
      <c r="E410" s="97"/>
      <c r="F410" s="97"/>
      <c r="G410" s="97"/>
      <c r="H410" s="97"/>
      <c r="I410" s="97"/>
      <c r="J410" s="97"/>
      <c r="K410" s="97"/>
    </row>
    <row r="411" spans="1:16">
      <c r="C411" s="97"/>
      <c r="D411" s="97"/>
      <c r="E411" s="97"/>
      <c r="F411" s="97"/>
      <c r="G411" s="97"/>
      <c r="H411" s="97"/>
      <c r="I411" s="97"/>
      <c r="J411" s="97"/>
      <c r="K411" s="97"/>
    </row>
    <row r="412" spans="1:16">
      <c r="C412" s="97"/>
      <c r="D412" s="97"/>
      <c r="E412" s="97"/>
      <c r="F412" s="97"/>
      <c r="G412" s="97"/>
      <c r="H412" s="97"/>
      <c r="I412" s="97"/>
      <c r="J412" s="97"/>
      <c r="K412" s="97"/>
    </row>
    <row r="413" spans="1:16">
      <c r="C413" s="97"/>
      <c r="D413" s="97"/>
      <c r="E413" s="97"/>
      <c r="F413" s="97"/>
      <c r="G413" s="97"/>
      <c r="H413" s="97"/>
      <c r="I413" s="97"/>
      <c r="J413" s="97"/>
      <c r="K413" s="97"/>
    </row>
    <row r="414" spans="1:16">
      <c r="C414" s="97"/>
      <c r="D414" s="97"/>
      <c r="E414" s="97"/>
      <c r="F414" s="97"/>
      <c r="G414" s="97"/>
      <c r="H414" s="97"/>
      <c r="I414" s="97"/>
      <c r="J414" s="97"/>
      <c r="K414" s="97"/>
    </row>
    <row r="415" spans="1:16">
      <c r="C415" s="97"/>
      <c r="D415" s="97"/>
      <c r="E415" s="97"/>
      <c r="F415" s="97"/>
      <c r="G415" s="97"/>
      <c r="H415" s="97"/>
      <c r="I415" s="97"/>
      <c r="J415" s="97"/>
      <c r="K415" s="97"/>
    </row>
    <row r="416" spans="1:16">
      <c r="C416" s="97"/>
      <c r="D416" s="97"/>
      <c r="E416" s="97"/>
      <c r="F416" s="97"/>
      <c r="G416" s="97"/>
      <c r="H416" s="97"/>
      <c r="I416" s="97"/>
      <c r="J416" s="97"/>
      <c r="K416" s="97"/>
    </row>
    <row r="417" spans="3:11">
      <c r="C417" s="97"/>
      <c r="D417" s="97"/>
      <c r="E417" s="97"/>
      <c r="F417" s="97"/>
      <c r="G417" s="97"/>
      <c r="H417" s="97"/>
      <c r="I417" s="97"/>
      <c r="J417" s="97"/>
      <c r="K417" s="97"/>
    </row>
    <row r="418" spans="3:11">
      <c r="C418" s="97"/>
      <c r="D418" s="97"/>
      <c r="E418" s="97"/>
      <c r="F418" s="97"/>
      <c r="G418" s="97"/>
      <c r="H418" s="97"/>
      <c r="I418" s="97"/>
      <c r="J418" s="97"/>
      <c r="K418" s="97"/>
    </row>
    <row r="419" spans="3:11">
      <c r="C419" s="97"/>
      <c r="D419" s="97"/>
      <c r="E419" s="97"/>
      <c r="F419" s="97"/>
      <c r="G419" s="97"/>
      <c r="H419" s="97"/>
      <c r="I419" s="97"/>
      <c r="J419" s="97"/>
      <c r="K419" s="97"/>
    </row>
    <row r="420" spans="3:11">
      <c r="C420" s="97"/>
      <c r="D420" s="97"/>
      <c r="E420" s="97"/>
      <c r="F420" s="97"/>
      <c r="G420" s="97"/>
      <c r="H420" s="97"/>
      <c r="I420" s="97"/>
      <c r="J420" s="97"/>
      <c r="K420" s="97"/>
    </row>
    <row r="421" spans="3:11">
      <c r="C421" s="97"/>
      <c r="D421" s="97"/>
      <c r="E421" s="97"/>
      <c r="F421" s="97"/>
      <c r="G421" s="97"/>
      <c r="H421" s="97"/>
      <c r="I421" s="97"/>
      <c r="J421" s="97"/>
      <c r="K421" s="97"/>
    </row>
    <row r="422" spans="3:11">
      <c r="C422" s="97"/>
      <c r="D422" s="97"/>
      <c r="E422" s="97"/>
      <c r="F422" s="97"/>
      <c r="G422" s="97"/>
      <c r="H422" s="97"/>
      <c r="I422" s="97"/>
      <c r="J422" s="97"/>
      <c r="K422" s="97"/>
    </row>
    <row r="423" spans="3:11">
      <c r="C423" s="97"/>
      <c r="D423" s="97"/>
      <c r="E423" s="97"/>
      <c r="F423" s="97"/>
      <c r="G423" s="97"/>
      <c r="H423" s="97"/>
      <c r="I423" s="97"/>
      <c r="J423" s="97"/>
      <c r="K423" s="97"/>
    </row>
    <row r="424" spans="3:11">
      <c r="C424" s="97"/>
      <c r="D424" s="97"/>
      <c r="E424" s="97"/>
      <c r="F424" s="97"/>
      <c r="G424" s="97"/>
      <c r="H424" s="97"/>
      <c r="I424" s="97"/>
      <c r="J424" s="97"/>
      <c r="K424" s="97"/>
    </row>
    <row r="425" spans="3:11">
      <c r="C425" s="97"/>
      <c r="D425" s="97"/>
      <c r="E425" s="97"/>
      <c r="F425" s="97"/>
      <c r="G425" s="97"/>
      <c r="H425" s="97"/>
      <c r="I425" s="97"/>
      <c r="J425" s="97"/>
      <c r="K425" s="97"/>
    </row>
    <row r="426" spans="3:11">
      <c r="C426" s="97"/>
      <c r="D426" s="97"/>
      <c r="E426" s="97"/>
      <c r="F426" s="97"/>
      <c r="G426" s="97"/>
      <c r="H426" s="97"/>
      <c r="I426" s="97"/>
      <c r="J426" s="97"/>
      <c r="K426" s="97"/>
    </row>
    <row r="427" spans="3:11">
      <c r="C427" s="97"/>
      <c r="D427" s="97"/>
      <c r="E427" s="97"/>
      <c r="F427" s="97"/>
      <c r="G427" s="97"/>
      <c r="H427" s="97"/>
      <c r="I427" s="97"/>
      <c r="J427" s="97"/>
      <c r="K427" s="97"/>
    </row>
    <row r="428" spans="3:11">
      <c r="C428" s="97"/>
      <c r="D428" s="97"/>
      <c r="E428" s="97"/>
      <c r="F428" s="97"/>
      <c r="G428" s="97"/>
      <c r="H428" s="97"/>
      <c r="I428" s="97"/>
      <c r="J428" s="97"/>
      <c r="K428" s="97"/>
    </row>
    <row r="429" spans="3:11">
      <c r="C429" s="97"/>
      <c r="D429" s="97"/>
      <c r="E429" s="97"/>
      <c r="F429" s="97"/>
      <c r="G429" s="97"/>
      <c r="H429" s="97"/>
      <c r="I429" s="97"/>
      <c r="J429" s="97"/>
      <c r="K429" s="97"/>
    </row>
    <row r="430" spans="3:11">
      <c r="C430" s="97"/>
      <c r="D430" s="97"/>
      <c r="E430" s="97"/>
      <c r="F430" s="97"/>
      <c r="G430" s="97"/>
      <c r="H430" s="97"/>
      <c r="I430" s="97"/>
      <c r="J430" s="97"/>
      <c r="K430" s="97"/>
    </row>
    <row r="431" spans="3:11">
      <c r="C431" s="97"/>
      <c r="D431" s="97"/>
      <c r="E431" s="97"/>
      <c r="F431" s="97"/>
      <c r="G431" s="97"/>
      <c r="H431" s="97"/>
      <c r="I431" s="97"/>
      <c r="J431" s="97"/>
      <c r="K431" s="97"/>
    </row>
    <row r="432" spans="3:11">
      <c r="C432" s="97"/>
      <c r="D432" s="97"/>
      <c r="E432" s="97"/>
      <c r="F432" s="97"/>
      <c r="G432" s="97"/>
      <c r="H432" s="97"/>
      <c r="I432" s="97"/>
      <c r="J432" s="97"/>
      <c r="K432" s="97"/>
    </row>
    <row r="433" spans="3:11">
      <c r="C433" s="97"/>
      <c r="D433" s="97"/>
      <c r="E433" s="97"/>
      <c r="F433" s="97"/>
      <c r="G433" s="97"/>
      <c r="H433" s="97"/>
      <c r="I433" s="97"/>
      <c r="J433" s="97"/>
      <c r="K433" s="97"/>
    </row>
    <row r="434" spans="3:11">
      <c r="C434" s="97"/>
      <c r="D434" s="97"/>
      <c r="E434" s="97"/>
      <c r="F434" s="97"/>
      <c r="G434" s="97"/>
      <c r="H434" s="97"/>
      <c r="I434" s="97"/>
      <c r="J434" s="97"/>
      <c r="K434" s="97"/>
    </row>
    <row r="435" spans="3:11">
      <c r="C435" s="97"/>
      <c r="D435" s="97"/>
      <c r="E435" s="97"/>
      <c r="F435" s="97"/>
      <c r="G435" s="97"/>
      <c r="H435" s="97"/>
      <c r="I435" s="97"/>
      <c r="J435" s="97"/>
      <c r="K435" s="97"/>
    </row>
    <row r="436" spans="3:11">
      <c r="C436" s="97"/>
      <c r="D436" s="97"/>
      <c r="E436" s="97"/>
      <c r="F436" s="97"/>
      <c r="G436" s="97"/>
      <c r="H436" s="97"/>
      <c r="I436" s="97"/>
      <c r="J436" s="97"/>
      <c r="K436" s="97"/>
    </row>
    <row r="437" spans="3:11">
      <c r="C437" s="97"/>
      <c r="D437" s="97"/>
      <c r="E437" s="97"/>
      <c r="F437" s="97"/>
      <c r="G437" s="97"/>
      <c r="H437" s="97"/>
      <c r="I437" s="97"/>
      <c r="J437" s="97"/>
      <c r="K437" s="97"/>
    </row>
    <row r="438" spans="3:11">
      <c r="C438" s="97"/>
      <c r="D438" s="97"/>
      <c r="E438" s="97"/>
      <c r="F438" s="97"/>
      <c r="G438" s="97"/>
      <c r="H438" s="97"/>
      <c r="I438" s="97"/>
      <c r="J438" s="97"/>
      <c r="K438" s="97"/>
    </row>
    <row r="439" spans="3:11">
      <c r="C439" s="97"/>
      <c r="D439" s="97"/>
      <c r="E439" s="97"/>
      <c r="F439" s="97"/>
      <c r="G439" s="97"/>
      <c r="H439" s="97"/>
      <c r="I439" s="97"/>
      <c r="J439" s="97"/>
      <c r="K439" s="97"/>
    </row>
    <row r="440" spans="3:11">
      <c r="C440" s="97"/>
      <c r="D440" s="97"/>
      <c r="E440" s="97"/>
      <c r="F440" s="97"/>
      <c r="G440" s="97"/>
      <c r="H440" s="97"/>
      <c r="I440" s="97"/>
      <c r="J440" s="97"/>
      <c r="K440" s="97"/>
    </row>
    <row r="441" spans="3:11">
      <c r="C441" s="97"/>
      <c r="D441" s="97"/>
      <c r="E441" s="97"/>
      <c r="F441" s="97"/>
      <c r="G441" s="97"/>
      <c r="H441" s="97"/>
      <c r="I441" s="97"/>
      <c r="J441" s="97"/>
      <c r="K441" s="97"/>
    </row>
    <row r="442" spans="3:11">
      <c r="C442" s="97"/>
      <c r="D442" s="97"/>
      <c r="E442" s="97"/>
      <c r="F442" s="97"/>
      <c r="G442" s="97"/>
      <c r="H442" s="97"/>
      <c r="I442" s="97"/>
      <c r="J442" s="97"/>
      <c r="K442" s="97"/>
    </row>
    <row r="443" spans="3:11">
      <c r="C443" s="97"/>
      <c r="D443" s="97"/>
      <c r="E443" s="97"/>
      <c r="F443" s="97"/>
      <c r="G443" s="97"/>
      <c r="H443" s="97"/>
      <c r="I443" s="97"/>
      <c r="J443" s="97"/>
      <c r="K443" s="97"/>
    </row>
    <row r="444" spans="3:11">
      <c r="C444" s="97"/>
      <c r="D444" s="97"/>
      <c r="E444" s="97"/>
      <c r="F444" s="97"/>
      <c r="G444" s="97"/>
      <c r="H444" s="97"/>
      <c r="I444" s="97"/>
      <c r="J444" s="97"/>
      <c r="K444" s="97"/>
    </row>
    <row r="445" spans="3:11">
      <c r="C445" s="97"/>
      <c r="D445" s="97"/>
      <c r="E445" s="97"/>
      <c r="F445" s="97"/>
      <c r="G445" s="97"/>
      <c r="H445" s="97"/>
      <c r="I445" s="97"/>
      <c r="J445" s="97"/>
      <c r="K445" s="97"/>
    </row>
    <row r="446" spans="3:11">
      <c r="C446" s="97"/>
      <c r="D446" s="97"/>
      <c r="E446" s="97"/>
      <c r="F446" s="97"/>
      <c r="G446" s="97"/>
      <c r="H446" s="97"/>
      <c r="I446" s="97"/>
      <c r="J446" s="97"/>
      <c r="K446" s="97"/>
    </row>
    <row r="447" spans="3:11">
      <c r="C447" s="97"/>
      <c r="D447" s="97"/>
      <c r="E447" s="97"/>
      <c r="F447" s="97"/>
      <c r="G447" s="97"/>
      <c r="H447" s="97"/>
      <c r="I447" s="97"/>
      <c r="J447" s="97"/>
      <c r="K447" s="97"/>
    </row>
    <row r="448" spans="3:11">
      <c r="C448" s="97"/>
      <c r="D448" s="97"/>
      <c r="E448" s="97"/>
      <c r="F448" s="97"/>
      <c r="G448" s="97"/>
      <c r="H448" s="97"/>
      <c r="I448" s="97"/>
      <c r="J448" s="97"/>
      <c r="K448" s="97"/>
    </row>
    <row r="449" spans="3:11">
      <c r="C449" s="97"/>
      <c r="D449" s="97"/>
      <c r="E449" s="97"/>
      <c r="F449" s="97"/>
      <c r="G449" s="97"/>
      <c r="H449" s="97"/>
      <c r="I449" s="97"/>
      <c r="J449" s="97"/>
      <c r="K449" s="97"/>
    </row>
    <row r="450" spans="3:11">
      <c r="C450" s="97"/>
      <c r="D450" s="97"/>
      <c r="E450" s="97"/>
      <c r="F450" s="97"/>
      <c r="G450" s="97"/>
      <c r="H450" s="97"/>
      <c r="I450" s="97"/>
      <c r="J450" s="97"/>
      <c r="K450" s="97"/>
    </row>
    <row r="451" spans="3:11">
      <c r="C451" s="97"/>
      <c r="D451" s="97"/>
      <c r="E451" s="97"/>
      <c r="F451" s="97"/>
      <c r="G451" s="97"/>
      <c r="H451" s="97"/>
      <c r="I451" s="97"/>
      <c r="J451" s="97"/>
      <c r="K451" s="97"/>
    </row>
    <row r="452" spans="3:11">
      <c r="C452" s="97"/>
      <c r="D452" s="97"/>
      <c r="E452" s="97"/>
      <c r="F452" s="97"/>
      <c r="G452" s="97"/>
      <c r="H452" s="97"/>
      <c r="I452" s="97"/>
      <c r="J452" s="97"/>
      <c r="K452" s="97"/>
    </row>
    <row r="453" spans="3:11">
      <c r="C453" s="97"/>
      <c r="D453" s="97"/>
      <c r="E453" s="97"/>
      <c r="F453" s="97"/>
      <c r="G453" s="97"/>
      <c r="H453" s="97"/>
      <c r="I453" s="97"/>
      <c r="J453" s="97"/>
      <c r="K453" s="97"/>
    </row>
    <row r="454" spans="3:11">
      <c r="C454" s="97"/>
      <c r="D454" s="97"/>
      <c r="E454" s="97"/>
      <c r="F454" s="97"/>
      <c r="G454" s="97"/>
      <c r="H454" s="97"/>
      <c r="I454" s="97"/>
      <c r="J454" s="97"/>
      <c r="K454" s="97"/>
    </row>
    <row r="455" spans="3:11">
      <c r="C455" s="97"/>
      <c r="D455" s="97"/>
      <c r="E455" s="97"/>
      <c r="F455" s="97"/>
      <c r="G455" s="97"/>
      <c r="H455" s="97"/>
      <c r="I455" s="97"/>
      <c r="J455" s="97"/>
      <c r="K455" s="97"/>
    </row>
    <row r="456" spans="3:11">
      <c r="C456" s="97"/>
      <c r="D456" s="97"/>
      <c r="E456" s="97"/>
      <c r="F456" s="97"/>
      <c r="G456" s="97"/>
      <c r="H456" s="97"/>
      <c r="I456" s="97"/>
      <c r="J456" s="97"/>
      <c r="K456" s="97"/>
    </row>
    <row r="457" spans="3:11">
      <c r="C457" s="97"/>
      <c r="D457" s="97"/>
      <c r="E457" s="97"/>
      <c r="F457" s="97"/>
      <c r="G457" s="97"/>
      <c r="H457" s="97"/>
      <c r="I457" s="97"/>
      <c r="J457" s="97"/>
      <c r="K457" s="97"/>
    </row>
    <row r="458" spans="3:11">
      <c r="C458" s="97"/>
      <c r="D458" s="97"/>
      <c r="E458" s="97"/>
      <c r="F458" s="97"/>
      <c r="G458" s="97"/>
      <c r="H458" s="97"/>
      <c r="I458" s="97"/>
      <c r="J458" s="97"/>
      <c r="K458" s="97"/>
    </row>
    <row r="459" spans="3:11">
      <c r="C459" s="97"/>
      <c r="D459" s="97"/>
      <c r="E459" s="97"/>
      <c r="F459" s="97"/>
      <c r="G459" s="97"/>
      <c r="H459" s="97"/>
      <c r="I459" s="97"/>
      <c r="J459" s="97"/>
      <c r="K459" s="97"/>
    </row>
    <row r="460" spans="3:11">
      <c r="C460" s="97"/>
      <c r="D460" s="97"/>
      <c r="E460" s="97"/>
      <c r="F460" s="97"/>
      <c r="G460" s="97"/>
      <c r="H460" s="97"/>
      <c r="I460" s="97"/>
      <c r="J460" s="97"/>
      <c r="K460" s="97"/>
    </row>
    <row r="461" spans="3:11">
      <c r="C461" s="97"/>
      <c r="D461" s="97"/>
      <c r="E461" s="97"/>
      <c r="F461" s="97"/>
      <c r="G461" s="97"/>
      <c r="H461" s="97"/>
      <c r="I461" s="97"/>
      <c r="J461" s="97"/>
      <c r="K461" s="97"/>
    </row>
    <row r="462" spans="3:11">
      <c r="C462" s="97"/>
      <c r="D462" s="97"/>
      <c r="E462" s="97"/>
      <c r="F462" s="97"/>
      <c r="G462" s="97"/>
      <c r="H462" s="97"/>
      <c r="I462" s="97"/>
      <c r="J462" s="97"/>
      <c r="K462" s="97"/>
    </row>
    <row r="463" spans="3:11">
      <c r="C463" s="97"/>
      <c r="D463" s="97"/>
      <c r="E463" s="97"/>
      <c r="F463" s="97"/>
      <c r="G463" s="97"/>
      <c r="H463" s="97"/>
      <c r="I463" s="97"/>
      <c r="J463" s="97"/>
      <c r="K463" s="97"/>
    </row>
    <row r="464" spans="3:11">
      <c r="C464" s="97"/>
      <c r="D464" s="97"/>
      <c r="E464" s="97"/>
      <c r="F464" s="97"/>
      <c r="G464" s="97"/>
      <c r="H464" s="97"/>
      <c r="I464" s="97"/>
      <c r="J464" s="97"/>
      <c r="K464" s="97"/>
    </row>
    <row r="465" spans="3:11">
      <c r="C465" s="97"/>
      <c r="D465" s="97"/>
      <c r="E465" s="97"/>
      <c r="F465" s="97"/>
      <c r="G465" s="97"/>
      <c r="H465" s="97"/>
      <c r="I465" s="97"/>
      <c r="J465" s="97"/>
      <c r="K465" s="97"/>
    </row>
    <row r="466" spans="3:11">
      <c r="C466" s="97"/>
      <c r="D466" s="97"/>
      <c r="E466" s="97"/>
      <c r="F466" s="97"/>
      <c r="G466" s="97"/>
      <c r="H466" s="97"/>
      <c r="I466" s="97"/>
      <c r="J466" s="97"/>
      <c r="K466" s="97"/>
    </row>
    <row r="467" spans="3:11">
      <c r="C467" s="97"/>
      <c r="D467" s="97"/>
      <c r="E467" s="97"/>
      <c r="F467" s="97"/>
      <c r="G467" s="97"/>
      <c r="H467" s="97"/>
      <c r="I467" s="97"/>
      <c r="J467" s="97"/>
      <c r="K467" s="97"/>
    </row>
    <row r="468" spans="3:11">
      <c r="C468" s="97"/>
      <c r="D468" s="97"/>
      <c r="E468" s="97"/>
      <c r="F468" s="97"/>
      <c r="G468" s="97"/>
      <c r="H468" s="97"/>
      <c r="I468" s="97"/>
      <c r="J468" s="97"/>
      <c r="K468" s="97"/>
    </row>
    <row r="469" spans="3:11">
      <c r="C469" s="97"/>
      <c r="D469" s="97"/>
      <c r="E469" s="97"/>
      <c r="F469" s="97"/>
      <c r="G469" s="97"/>
      <c r="H469" s="97"/>
      <c r="I469" s="97"/>
      <c r="J469" s="97"/>
      <c r="K469" s="97"/>
    </row>
    <row r="470" spans="3:11">
      <c r="C470" s="97"/>
      <c r="D470" s="97"/>
      <c r="E470" s="97"/>
      <c r="F470" s="97"/>
      <c r="G470" s="97"/>
      <c r="H470" s="97"/>
      <c r="I470" s="97"/>
      <c r="J470" s="97"/>
      <c r="K470" s="97"/>
    </row>
    <row r="471" spans="3:11">
      <c r="C471" s="97"/>
      <c r="D471" s="97"/>
      <c r="E471" s="97"/>
      <c r="F471" s="97"/>
      <c r="G471" s="97"/>
      <c r="H471" s="97"/>
      <c r="I471" s="97"/>
      <c r="J471" s="97"/>
      <c r="K471" s="97"/>
    </row>
    <row r="472" spans="3:11">
      <c r="C472" s="97"/>
      <c r="D472" s="97"/>
      <c r="E472" s="97"/>
      <c r="F472" s="97"/>
      <c r="G472" s="97"/>
      <c r="H472" s="97"/>
      <c r="I472" s="97"/>
      <c r="J472" s="97"/>
      <c r="K472" s="97"/>
    </row>
    <row r="473" spans="3:11">
      <c r="C473" s="97"/>
      <c r="D473" s="97"/>
      <c r="E473" s="97"/>
      <c r="F473" s="97"/>
      <c r="G473" s="97"/>
      <c r="H473" s="97"/>
      <c r="I473" s="97"/>
      <c r="J473" s="97"/>
      <c r="K473" s="97"/>
    </row>
    <row r="474" spans="3:11">
      <c r="C474" s="104"/>
      <c r="D474" s="104"/>
      <c r="E474" s="104"/>
      <c r="F474" s="104"/>
      <c r="G474" s="104"/>
      <c r="H474" s="104"/>
      <c r="I474" s="104"/>
      <c r="J474" s="104"/>
      <c r="K474" s="104"/>
    </row>
    <row r="475" spans="3:11">
      <c r="C475" s="104"/>
      <c r="D475" s="104"/>
      <c r="E475" s="104"/>
      <c r="F475" s="104"/>
      <c r="G475" s="104"/>
      <c r="H475" s="104"/>
      <c r="I475" s="104"/>
      <c r="J475" s="104"/>
      <c r="K475" s="104"/>
    </row>
    <row r="476" spans="3:11">
      <c r="C476" s="104"/>
      <c r="D476" s="104"/>
      <c r="E476" s="104"/>
      <c r="F476" s="104"/>
      <c r="G476" s="104"/>
      <c r="H476" s="104"/>
      <c r="I476" s="104"/>
      <c r="J476" s="104"/>
      <c r="K476" s="104"/>
    </row>
    <row r="477" spans="3:11">
      <c r="C477" s="104"/>
      <c r="D477" s="104"/>
      <c r="E477" s="104"/>
      <c r="F477" s="104"/>
      <c r="G477" s="104"/>
      <c r="H477" s="104"/>
      <c r="I477" s="104"/>
      <c r="J477" s="104"/>
      <c r="K477" s="104"/>
    </row>
    <row r="478" spans="3:11">
      <c r="C478" s="104"/>
      <c r="D478" s="104"/>
      <c r="E478" s="104"/>
      <c r="F478" s="104"/>
      <c r="G478" s="104"/>
      <c r="H478" s="104"/>
      <c r="I478" s="104"/>
      <c r="J478" s="104"/>
      <c r="K478" s="104"/>
    </row>
    <row r="479" spans="3:11">
      <c r="C479" s="104"/>
      <c r="D479" s="104"/>
      <c r="E479" s="104"/>
      <c r="F479" s="104"/>
      <c r="G479" s="104"/>
      <c r="H479" s="104"/>
      <c r="I479" s="104"/>
      <c r="J479" s="104"/>
      <c r="K479" s="104"/>
    </row>
    <row r="480" spans="3:11">
      <c r="C480" s="104"/>
      <c r="D480" s="104"/>
      <c r="E480" s="104"/>
      <c r="F480" s="104"/>
      <c r="G480" s="104"/>
      <c r="H480" s="104"/>
      <c r="I480" s="104"/>
      <c r="J480" s="104"/>
      <c r="K480" s="104"/>
    </row>
    <row r="481" spans="3:11">
      <c r="C481" s="104"/>
      <c r="D481" s="104"/>
      <c r="E481" s="104"/>
      <c r="F481" s="104"/>
      <c r="G481" s="104"/>
      <c r="H481" s="104"/>
      <c r="I481" s="104"/>
      <c r="J481" s="104"/>
      <c r="K481" s="104"/>
    </row>
    <row r="482" spans="3:11">
      <c r="C482" s="104"/>
      <c r="D482" s="104"/>
      <c r="E482" s="104"/>
      <c r="F482" s="104"/>
      <c r="G482" s="104"/>
      <c r="H482" s="104"/>
      <c r="I482" s="104"/>
      <c r="J482" s="104"/>
      <c r="K482" s="104"/>
    </row>
    <row r="483" spans="3:11">
      <c r="C483" s="104"/>
      <c r="D483" s="104"/>
      <c r="E483" s="104"/>
      <c r="F483" s="104"/>
      <c r="G483" s="104"/>
      <c r="H483" s="104"/>
      <c r="I483" s="104"/>
      <c r="J483" s="104"/>
      <c r="K483" s="104"/>
    </row>
    <row r="484" spans="3:11">
      <c r="C484" s="104"/>
      <c r="D484" s="104"/>
      <c r="E484" s="104"/>
      <c r="F484" s="104"/>
      <c r="G484" s="104"/>
      <c r="H484" s="104"/>
      <c r="I484" s="104"/>
      <c r="J484" s="104"/>
      <c r="K484" s="104"/>
    </row>
    <row r="485" spans="3:11">
      <c r="C485" s="104"/>
      <c r="D485" s="104"/>
      <c r="E485" s="104"/>
      <c r="F485" s="104"/>
      <c r="G485" s="104"/>
      <c r="H485" s="104"/>
      <c r="I485" s="104"/>
      <c r="J485" s="104"/>
      <c r="K485" s="104"/>
    </row>
    <row r="486" spans="3:11">
      <c r="C486" s="104"/>
      <c r="D486" s="104"/>
      <c r="E486" s="104"/>
      <c r="F486" s="104"/>
      <c r="G486" s="104"/>
      <c r="H486" s="104"/>
      <c r="I486" s="104"/>
      <c r="J486" s="104"/>
      <c r="K486" s="104"/>
    </row>
    <row r="487" spans="3:11">
      <c r="C487" s="104"/>
      <c r="D487" s="104"/>
      <c r="E487" s="104"/>
      <c r="F487" s="104"/>
      <c r="G487" s="104"/>
      <c r="H487" s="104"/>
      <c r="I487" s="104"/>
      <c r="J487" s="104"/>
      <c r="K487" s="104"/>
    </row>
    <row r="488" spans="3:11">
      <c r="C488" s="104"/>
      <c r="D488" s="104"/>
      <c r="E488" s="104"/>
      <c r="F488" s="104"/>
      <c r="G488" s="104"/>
      <c r="H488" s="104"/>
      <c r="I488" s="104"/>
      <c r="J488" s="104"/>
      <c r="K488" s="104"/>
    </row>
    <row r="489" spans="3:11">
      <c r="C489" s="104"/>
      <c r="D489" s="104"/>
      <c r="E489" s="104"/>
      <c r="F489" s="104"/>
      <c r="G489" s="104"/>
      <c r="H489" s="104"/>
      <c r="I489" s="104"/>
      <c r="J489" s="104"/>
      <c r="K489" s="104"/>
    </row>
    <row r="490" spans="3:11">
      <c r="C490" s="104"/>
      <c r="D490" s="104"/>
      <c r="E490" s="104"/>
      <c r="F490" s="104"/>
      <c r="G490" s="104"/>
      <c r="H490" s="104"/>
      <c r="I490" s="104"/>
      <c r="J490" s="104"/>
      <c r="K490" s="104"/>
    </row>
    <row r="491" spans="3:11">
      <c r="C491" s="104"/>
      <c r="D491" s="104"/>
      <c r="E491" s="104"/>
      <c r="F491" s="104"/>
      <c r="G491" s="104"/>
      <c r="H491" s="104"/>
      <c r="I491" s="104"/>
      <c r="J491" s="104"/>
      <c r="K491" s="104"/>
    </row>
    <row r="492" spans="3:11">
      <c r="C492" s="104"/>
      <c r="D492" s="104"/>
      <c r="E492" s="104"/>
      <c r="F492" s="104"/>
      <c r="G492" s="104"/>
      <c r="H492" s="104"/>
      <c r="I492" s="104"/>
      <c r="J492" s="104"/>
      <c r="K492" s="104"/>
    </row>
    <row r="493" spans="3:11">
      <c r="C493" s="104"/>
      <c r="D493" s="104"/>
      <c r="E493" s="104"/>
      <c r="F493" s="104"/>
      <c r="G493" s="104"/>
      <c r="H493" s="104"/>
      <c r="I493" s="104"/>
      <c r="J493" s="104"/>
      <c r="K493" s="104"/>
    </row>
    <row r="494" spans="3:11">
      <c r="C494" s="104"/>
      <c r="D494" s="104"/>
      <c r="E494" s="104"/>
      <c r="F494" s="104"/>
      <c r="G494" s="104"/>
      <c r="H494" s="104"/>
      <c r="I494" s="104"/>
      <c r="J494" s="104"/>
      <c r="K494" s="104"/>
    </row>
    <row r="495" spans="3:11">
      <c r="C495" s="104"/>
      <c r="D495" s="104"/>
      <c r="E495" s="104"/>
      <c r="F495" s="104"/>
      <c r="G495" s="104"/>
      <c r="H495" s="104"/>
      <c r="I495" s="104"/>
      <c r="J495" s="104"/>
      <c r="K495" s="104"/>
    </row>
    <row r="496" spans="3:11">
      <c r="C496" s="104"/>
      <c r="D496" s="104"/>
      <c r="E496" s="104"/>
      <c r="F496" s="104"/>
      <c r="G496" s="104"/>
      <c r="H496" s="104"/>
      <c r="I496" s="104"/>
      <c r="J496" s="104"/>
      <c r="K496" s="104"/>
    </row>
    <row r="497" spans="3:11">
      <c r="C497" s="104"/>
      <c r="D497" s="104"/>
      <c r="E497" s="104"/>
      <c r="F497" s="104"/>
      <c r="G497" s="104"/>
      <c r="H497" s="104"/>
      <c r="I497" s="104"/>
      <c r="J497" s="104"/>
      <c r="K497" s="104"/>
    </row>
    <row r="498" spans="3:11">
      <c r="C498" s="104"/>
      <c r="D498" s="104"/>
      <c r="E498" s="104"/>
      <c r="F498" s="104"/>
      <c r="G498" s="104"/>
      <c r="H498" s="104"/>
      <c r="I498" s="104"/>
      <c r="J498" s="104"/>
      <c r="K498" s="104"/>
    </row>
    <row r="499" spans="3:11">
      <c r="C499" s="104"/>
      <c r="D499" s="104"/>
      <c r="E499" s="104"/>
      <c r="F499" s="104"/>
      <c r="G499" s="104"/>
      <c r="H499" s="104"/>
      <c r="I499" s="104"/>
      <c r="J499" s="104"/>
      <c r="K499" s="104"/>
    </row>
    <row r="500" spans="3:11">
      <c r="C500" s="104"/>
      <c r="D500" s="104"/>
      <c r="E500" s="104"/>
      <c r="F500" s="104"/>
      <c r="G500" s="104"/>
      <c r="H500" s="104"/>
      <c r="I500" s="104"/>
      <c r="J500" s="104"/>
      <c r="K500" s="104"/>
    </row>
    <row r="501" spans="3:11">
      <c r="C501" s="104"/>
      <c r="D501" s="104"/>
      <c r="E501" s="104"/>
      <c r="F501" s="104"/>
      <c r="G501" s="104"/>
      <c r="H501" s="104"/>
      <c r="I501" s="104"/>
      <c r="J501" s="104"/>
      <c r="K501" s="104"/>
    </row>
    <row r="502" spans="3:11">
      <c r="C502" s="104"/>
      <c r="D502" s="104"/>
      <c r="E502" s="104"/>
      <c r="F502" s="104"/>
      <c r="G502" s="104"/>
      <c r="H502" s="104"/>
      <c r="I502" s="104"/>
      <c r="J502" s="104"/>
      <c r="K502" s="104"/>
    </row>
    <row r="503" spans="3:11">
      <c r="C503" s="104"/>
      <c r="D503" s="104"/>
      <c r="E503" s="104"/>
      <c r="F503" s="104"/>
      <c r="G503" s="104"/>
      <c r="H503" s="104"/>
      <c r="I503" s="104"/>
      <c r="J503" s="104"/>
      <c r="K503" s="104"/>
    </row>
    <row r="504" spans="3:11">
      <c r="C504" s="104"/>
      <c r="D504" s="104"/>
      <c r="E504" s="104"/>
      <c r="F504" s="104"/>
      <c r="G504" s="104"/>
      <c r="H504" s="104"/>
      <c r="I504" s="104"/>
      <c r="J504" s="104"/>
      <c r="K504" s="104"/>
    </row>
    <row r="505" spans="3:11">
      <c r="C505" s="104"/>
      <c r="D505" s="104"/>
      <c r="E505" s="104"/>
      <c r="F505" s="104"/>
      <c r="G505" s="104"/>
      <c r="H505" s="104"/>
      <c r="I505" s="104"/>
      <c r="J505" s="104"/>
      <c r="K505" s="104"/>
    </row>
    <row r="506" spans="3:11">
      <c r="C506" s="104"/>
      <c r="D506" s="104"/>
      <c r="E506" s="104"/>
      <c r="F506" s="104"/>
      <c r="G506" s="104"/>
      <c r="H506" s="104"/>
      <c r="I506" s="104"/>
      <c r="J506" s="104"/>
      <c r="K506" s="104"/>
    </row>
    <row r="507" spans="3:11">
      <c r="C507" s="104"/>
      <c r="D507" s="104"/>
      <c r="E507" s="104"/>
      <c r="F507" s="104"/>
      <c r="G507" s="104"/>
      <c r="H507" s="104"/>
      <c r="I507" s="104"/>
      <c r="J507" s="104"/>
      <c r="K507" s="104"/>
    </row>
  </sheetData>
  <mergeCells count="104">
    <mergeCell ref="A67:B67"/>
    <mergeCell ref="A68:B68"/>
    <mergeCell ref="L4:R5"/>
    <mergeCell ref="N7:O7"/>
    <mergeCell ref="A34:B34"/>
    <mergeCell ref="A35:B35"/>
    <mergeCell ref="A36:B36"/>
    <mergeCell ref="A60:B60"/>
    <mergeCell ref="A61:B61"/>
    <mergeCell ref="A59:B59"/>
    <mergeCell ref="A37:B37"/>
    <mergeCell ref="A44:B44"/>
    <mergeCell ref="A45:B45"/>
    <mergeCell ref="A55:B55"/>
    <mergeCell ref="A46:B46"/>
    <mergeCell ref="A47:B47"/>
    <mergeCell ref="A48:B48"/>
    <mergeCell ref="A49:B49"/>
    <mergeCell ref="A50:B50"/>
    <mergeCell ref="A51:B51"/>
    <mergeCell ref="A32:B32"/>
    <mergeCell ref="A33:B33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L2:O2"/>
    <mergeCell ref="A74:B74"/>
    <mergeCell ref="A54:B54"/>
    <mergeCell ref="A16:B16"/>
    <mergeCell ref="A20:B20"/>
    <mergeCell ref="A18:B18"/>
    <mergeCell ref="A19:B19"/>
    <mergeCell ref="A21:B21"/>
    <mergeCell ref="C10:O10"/>
    <mergeCell ref="A22:B22"/>
    <mergeCell ref="A57:B57"/>
    <mergeCell ref="A62:B62"/>
    <mergeCell ref="A63:B63"/>
    <mergeCell ref="A64:B64"/>
    <mergeCell ref="A56:B56"/>
    <mergeCell ref="A58:B58"/>
    <mergeCell ref="A38:B38"/>
    <mergeCell ref="A39:B39"/>
    <mergeCell ref="A40:B40"/>
    <mergeCell ref="A41:B41"/>
    <mergeCell ref="A42:B42"/>
    <mergeCell ref="A43:B43"/>
    <mergeCell ref="A52:B52"/>
    <mergeCell ref="A53:B53"/>
    <mergeCell ref="A65:B65"/>
    <mergeCell ref="A66:B66"/>
    <mergeCell ref="L91:M91"/>
    <mergeCell ref="G89:L89"/>
    <mergeCell ref="G86:L86"/>
    <mergeCell ref="M85:O85"/>
    <mergeCell ref="A85:C85"/>
    <mergeCell ref="M88:O88"/>
    <mergeCell ref="A88:C88"/>
    <mergeCell ref="A90:C90"/>
    <mergeCell ref="D90:E90"/>
    <mergeCell ref="D91:F91"/>
    <mergeCell ref="L90:M90"/>
    <mergeCell ref="M86:O86"/>
    <mergeCell ref="M89:O89"/>
    <mergeCell ref="C81:H81"/>
    <mergeCell ref="A81:B81"/>
    <mergeCell ref="A69:B69"/>
    <mergeCell ref="A70:B70"/>
    <mergeCell ref="A71:B71"/>
    <mergeCell ref="A73:B73"/>
    <mergeCell ref="A72:B72"/>
    <mergeCell ref="A82:B82"/>
    <mergeCell ref="C82:H82"/>
    <mergeCell ref="A76:B76"/>
    <mergeCell ref="C75:H75"/>
    <mergeCell ref="A75:B75"/>
    <mergeCell ref="A80:B80"/>
    <mergeCell ref="C76:H76"/>
    <mergeCell ref="C77:H77"/>
    <mergeCell ref="C78:H78"/>
    <mergeCell ref="C79:H79"/>
    <mergeCell ref="C80:H80"/>
    <mergeCell ref="A78:B78"/>
    <mergeCell ref="A79:B79"/>
    <mergeCell ref="A77:B77"/>
    <mergeCell ref="P14:P15"/>
    <mergeCell ref="Q14:Q15"/>
    <mergeCell ref="A9:Q9"/>
    <mergeCell ref="L14:L15"/>
    <mergeCell ref="A17:B17"/>
    <mergeCell ref="J14:J15"/>
    <mergeCell ref="I14:I15"/>
    <mergeCell ref="A14:B15"/>
    <mergeCell ref="C14:H15"/>
    <mergeCell ref="C11:O11"/>
    <mergeCell ref="E12:N12"/>
    <mergeCell ref="M14:O14"/>
    <mergeCell ref="K14:K15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2" manualBreakCount="2">
    <brk id="52" max="16" man="1"/>
    <brk id="63" max="16383" man="1"/>
  </rowBreaks>
  <colBreaks count="1" manualBreakCount="1">
    <brk id="1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460"/>
  <sheetViews>
    <sheetView zoomScale="80" zoomScaleNormal="80" workbookViewId="0">
      <selection activeCell="H57" sqref="H57"/>
    </sheetView>
  </sheetViews>
  <sheetFormatPr defaultColWidth="9.109375" defaultRowHeight="15.6"/>
  <cols>
    <col min="1" max="1" width="6.44140625" style="1" customWidth="1"/>
    <col min="2" max="2" width="24" style="1" customWidth="1"/>
    <col min="3" max="3" width="7.33203125" style="1" customWidth="1"/>
    <col min="4" max="4" width="11.109375" style="1" customWidth="1"/>
    <col min="5" max="5" width="9.88671875" style="1" customWidth="1"/>
    <col min="6" max="6" width="9.44140625" style="1" customWidth="1"/>
    <col min="7" max="7" width="10.44140625" style="1" customWidth="1"/>
    <col min="8" max="8" width="11.44140625" style="1" customWidth="1"/>
    <col min="9" max="16384" width="9.109375" style="1"/>
  </cols>
  <sheetData>
    <row r="1" spans="1:11" ht="64.5" customHeight="1">
      <c r="F1" s="454" t="s">
        <v>175</v>
      </c>
      <c r="G1" s="454"/>
      <c r="I1" s="5"/>
      <c r="K1" s="5"/>
    </row>
    <row r="2" spans="1:11" ht="44.25" customHeight="1">
      <c r="F2" s="454"/>
      <c r="G2" s="454"/>
      <c r="H2" s="5"/>
      <c r="I2" s="5"/>
      <c r="K2" s="18"/>
    </row>
    <row r="3" spans="1:11" ht="19.5" customHeight="1">
      <c r="B3" s="450" t="s">
        <v>88</v>
      </c>
      <c r="C3" s="450"/>
      <c r="D3" s="450"/>
      <c r="E3" s="450"/>
      <c r="F3" s="450"/>
      <c r="G3" s="450"/>
      <c r="H3" s="450"/>
      <c r="K3" s="18"/>
    </row>
    <row r="4" spans="1:11" ht="15.75" customHeight="1">
      <c r="B4" s="450" t="s">
        <v>89</v>
      </c>
      <c r="C4" s="450"/>
      <c r="D4" s="450"/>
      <c r="E4" s="450"/>
      <c r="F4" s="450"/>
      <c r="G4" s="450"/>
      <c r="H4" s="450"/>
      <c r="I4" s="450"/>
      <c r="K4" s="18"/>
    </row>
    <row r="5" spans="1:11" ht="15.75" customHeight="1">
      <c r="B5" s="10"/>
      <c r="C5" s="10"/>
      <c r="D5" s="10"/>
      <c r="E5" s="10"/>
      <c r="F5" s="10"/>
      <c r="H5" s="10"/>
      <c r="I5" s="10"/>
      <c r="K5" s="18"/>
    </row>
    <row r="6" spans="1:11" ht="15.75" customHeight="1">
      <c r="B6" s="10"/>
      <c r="C6" s="10"/>
      <c r="D6" s="10"/>
      <c r="E6" s="10"/>
      <c r="F6" s="10"/>
      <c r="G6" s="10" t="s">
        <v>99</v>
      </c>
      <c r="H6" s="10"/>
      <c r="I6" s="10"/>
      <c r="K6" s="18"/>
    </row>
    <row r="7" spans="1:11" ht="78.75" customHeight="1">
      <c r="A7" s="455" t="s">
        <v>90</v>
      </c>
      <c r="B7" s="455" t="s">
        <v>91</v>
      </c>
      <c r="C7" s="455" t="s">
        <v>92</v>
      </c>
      <c r="D7" s="455" t="s">
        <v>93</v>
      </c>
      <c r="E7" s="455" t="s">
        <v>94</v>
      </c>
      <c r="F7" s="455"/>
      <c r="G7" s="455"/>
      <c r="H7" s="455"/>
      <c r="I7" s="10"/>
      <c r="J7" s="10"/>
      <c r="K7" s="18"/>
    </row>
    <row r="8" spans="1:11">
      <c r="A8" s="455"/>
      <c r="B8" s="455"/>
      <c r="C8" s="455"/>
      <c r="D8" s="455"/>
      <c r="E8" s="455" t="s">
        <v>95</v>
      </c>
      <c r="F8" s="455"/>
      <c r="G8" s="455" t="s">
        <v>98</v>
      </c>
      <c r="H8" s="455"/>
      <c r="I8" s="10"/>
      <c r="J8" s="10"/>
      <c r="K8" s="18"/>
    </row>
    <row r="9" spans="1:11" ht="33" customHeight="1">
      <c r="A9" s="455"/>
      <c r="B9" s="455"/>
      <c r="C9" s="455"/>
      <c r="D9" s="455"/>
      <c r="E9" s="11" t="s">
        <v>96</v>
      </c>
      <c r="F9" s="11" t="s">
        <v>97</v>
      </c>
      <c r="G9" s="11" t="s">
        <v>96</v>
      </c>
      <c r="H9" s="11" t="s">
        <v>97</v>
      </c>
      <c r="I9" s="10"/>
      <c r="J9" s="10"/>
      <c r="K9" s="18"/>
    </row>
    <row r="10" spans="1:11">
      <c r="A10" s="2"/>
      <c r="B10" s="2"/>
      <c r="C10" s="11"/>
      <c r="D10" s="11"/>
      <c r="E10" s="11"/>
      <c r="F10" s="11"/>
      <c r="G10" s="11"/>
      <c r="H10" s="11"/>
      <c r="I10" s="10"/>
      <c r="J10" s="10"/>
      <c r="K10" s="18"/>
    </row>
    <row r="11" spans="1:11">
      <c r="A11" s="2"/>
      <c r="B11" s="2"/>
      <c r="C11" s="11"/>
      <c r="D11" s="11"/>
      <c r="E11" s="11"/>
      <c r="F11" s="11"/>
      <c r="G11" s="11"/>
      <c r="H11" s="11"/>
      <c r="I11" s="10"/>
      <c r="J11" s="10"/>
      <c r="K11" s="18"/>
    </row>
    <row r="12" spans="1:11">
      <c r="A12" s="2"/>
      <c r="B12" s="2"/>
      <c r="C12" s="11"/>
      <c r="D12" s="24" t="s">
        <v>105</v>
      </c>
      <c r="E12" s="11"/>
      <c r="F12" s="11"/>
      <c r="G12" s="11">
        <f>SUM(G10:G11)</f>
        <v>0</v>
      </c>
      <c r="H12" s="24">
        <f>SUM(H10:H11)</f>
        <v>0</v>
      </c>
      <c r="I12" s="10"/>
      <c r="J12" s="10"/>
      <c r="K12" s="18"/>
    </row>
    <row r="13" spans="1:11">
      <c r="B13" s="10"/>
      <c r="C13" s="10"/>
      <c r="D13" s="10"/>
      <c r="E13" s="10"/>
      <c r="F13" s="10"/>
      <c r="H13" s="10"/>
      <c r="I13" s="10"/>
      <c r="J13" s="10"/>
      <c r="K13" s="18"/>
    </row>
    <row r="14" spans="1:11">
      <c r="B14" s="10"/>
      <c r="C14" s="10"/>
      <c r="D14" s="10"/>
      <c r="E14" s="10"/>
      <c r="F14" s="10"/>
      <c r="G14" s="10" t="s">
        <v>101</v>
      </c>
      <c r="H14" s="10"/>
      <c r="I14" s="10"/>
      <c r="J14" s="10"/>
      <c r="K14" s="18"/>
    </row>
    <row r="15" spans="1:11">
      <c r="A15" s="455" t="s">
        <v>90</v>
      </c>
      <c r="B15" s="455" t="s">
        <v>91</v>
      </c>
      <c r="C15" s="455" t="s">
        <v>92</v>
      </c>
      <c r="D15" s="455" t="s">
        <v>93</v>
      </c>
      <c r="E15" s="455" t="s">
        <v>94</v>
      </c>
      <c r="F15" s="455"/>
      <c r="G15" s="455"/>
      <c r="H15" s="455"/>
      <c r="I15" s="10"/>
      <c r="J15" s="10"/>
      <c r="K15" s="18"/>
    </row>
    <row r="16" spans="1:11">
      <c r="A16" s="455"/>
      <c r="B16" s="455"/>
      <c r="C16" s="455"/>
      <c r="D16" s="455"/>
      <c r="E16" s="455" t="s">
        <v>95</v>
      </c>
      <c r="F16" s="455"/>
      <c r="G16" s="455" t="s">
        <v>98</v>
      </c>
      <c r="H16" s="455"/>
      <c r="I16" s="10"/>
      <c r="J16" s="10"/>
      <c r="K16" s="18"/>
    </row>
    <row r="17" spans="1:11">
      <c r="A17" s="455"/>
      <c r="B17" s="455"/>
      <c r="C17" s="455"/>
      <c r="D17" s="455"/>
      <c r="E17" s="11" t="s">
        <v>96</v>
      </c>
      <c r="F17" s="11" t="s">
        <v>97</v>
      </c>
      <c r="G17" s="11" t="s">
        <v>96</v>
      </c>
      <c r="H17" s="11" t="s">
        <v>97</v>
      </c>
      <c r="I17" s="10"/>
      <c r="J17" s="10"/>
      <c r="K17" s="18"/>
    </row>
    <row r="18" spans="1:11">
      <c r="A18" s="2"/>
      <c r="B18" s="2"/>
      <c r="C18" s="11"/>
      <c r="D18" s="11"/>
      <c r="E18" s="11"/>
      <c r="F18" s="11"/>
      <c r="G18" s="11"/>
      <c r="H18" s="11"/>
      <c r="I18" s="10"/>
      <c r="J18" s="10"/>
      <c r="K18" s="18"/>
    </row>
    <row r="19" spans="1:11">
      <c r="A19" s="2"/>
      <c r="B19" s="2"/>
      <c r="C19" s="11"/>
      <c r="D19" s="11"/>
      <c r="E19" s="11"/>
      <c r="F19" s="11"/>
      <c r="G19" s="11"/>
      <c r="H19" s="11"/>
      <c r="I19" s="10"/>
      <c r="J19" s="10"/>
      <c r="K19" s="18"/>
    </row>
    <row r="20" spans="1:11">
      <c r="A20" s="2"/>
      <c r="B20" s="2"/>
      <c r="C20" s="11"/>
      <c r="D20" s="24" t="s">
        <v>105</v>
      </c>
      <c r="E20" s="24"/>
      <c r="F20" s="24"/>
      <c r="G20" s="24">
        <f>SUM(G18:G19)</f>
        <v>0</v>
      </c>
      <c r="H20" s="24">
        <f>SUM(H18:H19)</f>
        <v>0</v>
      </c>
      <c r="I20" s="10"/>
      <c r="J20" s="10"/>
      <c r="K20" s="18"/>
    </row>
    <row r="21" spans="1:11">
      <c r="C21" s="10"/>
      <c r="D21" s="10"/>
      <c r="E21" s="10"/>
      <c r="F21" s="10"/>
      <c r="G21" s="10"/>
      <c r="H21" s="10"/>
      <c r="I21" s="10"/>
      <c r="J21" s="10"/>
      <c r="K21" s="18"/>
    </row>
    <row r="22" spans="1:11">
      <c r="C22" s="10"/>
      <c r="D22" s="10"/>
      <c r="E22" s="10"/>
      <c r="F22" s="10"/>
      <c r="G22" s="10"/>
      <c r="H22" s="10"/>
      <c r="I22" s="10"/>
      <c r="J22" s="10"/>
      <c r="K22" s="18"/>
    </row>
    <row r="23" spans="1:11">
      <c r="C23" s="10"/>
      <c r="D23" s="10"/>
      <c r="E23" s="10"/>
      <c r="F23" s="10"/>
      <c r="G23" s="10"/>
      <c r="H23" s="10"/>
      <c r="I23" s="10"/>
      <c r="J23" s="10"/>
      <c r="K23" s="18"/>
    </row>
    <row r="24" spans="1:11">
      <c r="C24" s="10"/>
      <c r="D24" s="10"/>
      <c r="E24" s="10"/>
      <c r="F24" s="10"/>
      <c r="G24" s="10"/>
      <c r="H24" s="10"/>
      <c r="I24" s="10"/>
      <c r="J24" s="10"/>
      <c r="K24" s="18"/>
    </row>
    <row r="25" spans="1:11">
      <c r="B25" s="10"/>
      <c r="C25" s="10"/>
      <c r="D25" s="10"/>
      <c r="E25" s="10"/>
      <c r="F25" s="10"/>
      <c r="G25" s="10" t="s">
        <v>100</v>
      </c>
      <c r="H25" s="10"/>
      <c r="I25" s="10"/>
      <c r="J25" s="10"/>
      <c r="K25" s="18"/>
    </row>
    <row r="26" spans="1:11">
      <c r="B26" s="10"/>
      <c r="C26" s="10"/>
      <c r="D26" s="10"/>
      <c r="E26" s="10"/>
      <c r="F26" s="10"/>
      <c r="G26" s="10"/>
      <c r="H26" s="10"/>
      <c r="I26" s="10"/>
      <c r="J26" s="10"/>
      <c r="K26" s="18"/>
    </row>
    <row r="27" spans="1:11">
      <c r="A27" s="455" t="s">
        <v>90</v>
      </c>
      <c r="B27" s="455" t="s">
        <v>91</v>
      </c>
      <c r="C27" s="455" t="s">
        <v>92</v>
      </c>
      <c r="D27" s="455" t="s">
        <v>93</v>
      </c>
      <c r="E27" s="455" t="s">
        <v>94</v>
      </c>
      <c r="F27" s="455"/>
      <c r="G27" s="455"/>
      <c r="H27" s="455"/>
      <c r="I27" s="10"/>
      <c r="J27" s="10"/>
      <c r="K27" s="18"/>
    </row>
    <row r="28" spans="1:11">
      <c r="A28" s="455"/>
      <c r="B28" s="455"/>
      <c r="C28" s="455"/>
      <c r="D28" s="455"/>
      <c r="E28" s="455" t="s">
        <v>95</v>
      </c>
      <c r="F28" s="455"/>
      <c r="G28" s="455" t="s">
        <v>98</v>
      </c>
      <c r="H28" s="455"/>
      <c r="I28" s="10"/>
      <c r="J28" s="10"/>
      <c r="K28" s="18"/>
    </row>
    <row r="29" spans="1:11">
      <c r="A29" s="455"/>
      <c r="B29" s="455"/>
      <c r="C29" s="455"/>
      <c r="D29" s="455"/>
      <c r="E29" s="11" t="s">
        <v>96</v>
      </c>
      <c r="F29" s="11" t="s">
        <v>97</v>
      </c>
      <c r="G29" s="11" t="s">
        <v>96</v>
      </c>
      <c r="H29" s="11" t="s">
        <v>97</v>
      </c>
      <c r="I29" s="10"/>
      <c r="J29" s="10"/>
      <c r="K29" s="18"/>
    </row>
    <row r="30" spans="1:11">
      <c r="A30" s="2"/>
      <c r="B30" s="2"/>
      <c r="C30" s="11"/>
      <c r="D30" s="11"/>
      <c r="E30" s="11"/>
      <c r="F30" s="11"/>
      <c r="G30" s="11"/>
      <c r="H30" s="11"/>
      <c r="K30" s="18"/>
    </row>
    <row r="31" spans="1:11">
      <c r="A31" s="2"/>
      <c r="B31" s="2"/>
      <c r="C31" s="11"/>
      <c r="D31" s="11"/>
      <c r="E31" s="11"/>
      <c r="F31" s="11"/>
      <c r="G31" s="11"/>
      <c r="H31" s="11"/>
      <c r="K31" s="18"/>
    </row>
    <row r="32" spans="1:11">
      <c r="A32" s="2"/>
      <c r="B32" s="2"/>
      <c r="C32" s="11"/>
      <c r="D32" s="24" t="s">
        <v>105</v>
      </c>
      <c r="E32" s="24"/>
      <c r="F32" s="24"/>
      <c r="G32" s="24">
        <f>SUM(G30:G31)</f>
        <v>0</v>
      </c>
      <c r="H32" s="24">
        <f>SUM(H30:H31)</f>
        <v>0</v>
      </c>
      <c r="I32" s="3"/>
      <c r="J32" s="3"/>
    </row>
    <row r="33" spans="1:10">
      <c r="A33" s="14"/>
      <c r="B33" s="14"/>
      <c r="C33" s="3"/>
      <c r="D33" s="3"/>
      <c r="E33" s="3"/>
      <c r="F33" s="3"/>
      <c r="G33" s="3"/>
      <c r="H33" s="3"/>
      <c r="I33" s="3"/>
      <c r="J33" s="3"/>
    </row>
    <row r="34" spans="1:10">
      <c r="A34" s="450" t="s">
        <v>46</v>
      </c>
      <c r="B34" s="450"/>
      <c r="C34" s="450"/>
      <c r="D34" s="17"/>
      <c r="E34" s="17"/>
      <c r="F34" s="5"/>
      <c r="G34" s="451"/>
      <c r="H34" s="451"/>
    </row>
    <row r="35" spans="1:10" ht="36.75" customHeight="1">
      <c r="A35" s="14"/>
      <c r="B35" s="14"/>
      <c r="C35" s="3"/>
      <c r="D35" s="449" t="s">
        <v>44</v>
      </c>
      <c r="E35" s="449"/>
      <c r="F35" s="448"/>
      <c r="G35" s="452" t="s">
        <v>45</v>
      </c>
      <c r="H35" s="452"/>
    </row>
    <row r="36" spans="1:10">
      <c r="B36" s="13" t="s">
        <v>47</v>
      </c>
      <c r="C36" s="3"/>
      <c r="D36" s="3"/>
      <c r="E36" s="3"/>
    </row>
    <row r="37" spans="1:10">
      <c r="B37" s="13"/>
      <c r="C37" s="3"/>
      <c r="D37" s="3"/>
      <c r="E37" s="3"/>
    </row>
    <row r="38" spans="1:10">
      <c r="A38" s="450" t="s">
        <v>48</v>
      </c>
      <c r="B38" s="450"/>
      <c r="C38" s="450"/>
      <c r="D38" s="17"/>
      <c r="E38" s="17"/>
      <c r="F38" s="5"/>
      <c r="G38" s="451"/>
      <c r="H38" s="451"/>
    </row>
    <row r="39" spans="1:10" ht="29.25" customHeight="1">
      <c r="A39" s="14"/>
      <c r="B39" s="14"/>
      <c r="C39" s="3"/>
      <c r="D39" s="449" t="s">
        <v>44</v>
      </c>
      <c r="E39" s="449"/>
      <c r="F39" s="448"/>
      <c r="G39" s="452" t="s">
        <v>45</v>
      </c>
      <c r="H39" s="452"/>
    </row>
    <row r="40" spans="1:10">
      <c r="A40" s="14"/>
      <c r="B40" s="14"/>
      <c r="C40" s="3"/>
      <c r="D40" s="3"/>
      <c r="E40" s="3"/>
    </row>
    <row r="41" spans="1:10">
      <c r="A41" s="450" t="s">
        <v>49</v>
      </c>
      <c r="B41" s="450"/>
      <c r="C41" s="450"/>
      <c r="D41" s="453"/>
      <c r="E41" s="453"/>
      <c r="F41" s="453"/>
      <c r="G41" s="8"/>
      <c r="H41" s="453"/>
      <c r="I41" s="453"/>
      <c r="J41" s="16"/>
    </row>
    <row r="42" spans="1:10" ht="15.75" customHeight="1">
      <c r="A42" s="14"/>
      <c r="B42" s="14"/>
      <c r="C42" s="3"/>
      <c r="D42" s="448" t="s">
        <v>50</v>
      </c>
      <c r="E42" s="448"/>
      <c r="F42" s="448"/>
      <c r="G42" s="8"/>
      <c r="H42" s="449" t="s">
        <v>44</v>
      </c>
      <c r="I42" s="449"/>
      <c r="J42" s="8"/>
    </row>
    <row r="43" spans="1:10">
      <c r="A43" s="14"/>
      <c r="B43" s="14"/>
      <c r="C43" s="3"/>
      <c r="D43" s="3"/>
      <c r="E43" s="3"/>
      <c r="F43" s="3"/>
      <c r="G43" s="3"/>
      <c r="H43" s="3"/>
      <c r="I43" s="3"/>
      <c r="J43" s="3"/>
    </row>
    <row r="44" spans="1:10">
      <c r="A44" s="14"/>
      <c r="B44" s="17" t="s">
        <v>52</v>
      </c>
      <c r="C44" s="17"/>
      <c r="D44" s="17"/>
      <c r="E44" s="17"/>
      <c r="F44" s="3" t="s">
        <v>54</v>
      </c>
      <c r="H44" s="3"/>
      <c r="I44" s="3"/>
      <c r="J44" s="3"/>
    </row>
    <row r="45" spans="1:10" ht="15.75" customHeight="1">
      <c r="A45" s="14"/>
      <c r="B45" s="15" t="s">
        <v>53</v>
      </c>
      <c r="C45" s="15"/>
      <c r="D45" s="15"/>
      <c r="E45" s="15"/>
      <c r="F45" s="3"/>
      <c r="H45" s="3"/>
      <c r="I45" s="3"/>
      <c r="J45" s="3"/>
    </row>
    <row r="46" spans="1:10">
      <c r="A46" s="14"/>
      <c r="B46" s="14"/>
      <c r="C46" s="3"/>
      <c r="D46" s="3"/>
      <c r="E46" s="3"/>
      <c r="F46" s="3"/>
      <c r="G46" s="3"/>
      <c r="H46" s="3"/>
      <c r="I46" s="3"/>
      <c r="J46" s="3"/>
    </row>
    <row r="47" spans="1:10">
      <c r="A47" s="14"/>
      <c r="B47" s="14"/>
      <c r="C47" s="3"/>
      <c r="D47" s="3"/>
      <c r="E47" s="3"/>
      <c r="F47" s="3"/>
      <c r="G47" s="3"/>
      <c r="H47" s="3"/>
      <c r="I47" s="3"/>
      <c r="J47" s="3"/>
    </row>
    <row r="48" spans="1:10">
      <c r="A48" s="14"/>
      <c r="B48" s="14"/>
      <c r="C48" s="3"/>
      <c r="D48" s="3"/>
      <c r="E48" s="3"/>
      <c r="F48" s="3"/>
      <c r="G48" s="3"/>
      <c r="H48" s="3"/>
      <c r="I48" s="3"/>
      <c r="J48" s="3"/>
    </row>
    <row r="49" spans="1:10">
      <c r="A49" s="14"/>
      <c r="B49" s="14"/>
      <c r="C49" s="3"/>
      <c r="D49" s="3"/>
      <c r="E49" s="3"/>
      <c r="F49" s="3"/>
      <c r="G49" s="3"/>
      <c r="H49" s="3"/>
      <c r="I49" s="3"/>
      <c r="J49" s="3"/>
    </row>
    <row r="50" spans="1:10">
      <c r="A50" s="14"/>
      <c r="B50" s="14"/>
      <c r="C50" s="3"/>
      <c r="D50" s="3"/>
      <c r="E50" s="3"/>
      <c r="F50" s="3"/>
      <c r="G50" s="3"/>
      <c r="H50" s="3"/>
      <c r="I50" s="3"/>
      <c r="J50" s="3"/>
    </row>
    <row r="51" spans="1:10">
      <c r="A51" s="14"/>
      <c r="B51" s="14"/>
      <c r="C51" s="3"/>
      <c r="D51" s="3"/>
      <c r="E51" s="3"/>
      <c r="F51" s="3"/>
      <c r="G51" s="3"/>
      <c r="H51" s="3"/>
      <c r="I51" s="3"/>
      <c r="J51" s="3"/>
    </row>
    <row r="52" spans="1:10">
      <c r="A52" s="14"/>
      <c r="B52" s="14"/>
      <c r="C52" s="3"/>
      <c r="D52" s="3"/>
      <c r="E52" s="3"/>
      <c r="F52" s="3"/>
      <c r="G52" s="3"/>
      <c r="H52" s="3"/>
      <c r="I52" s="3"/>
      <c r="J52" s="3"/>
    </row>
    <row r="53" spans="1:10">
      <c r="A53" s="14"/>
      <c r="B53" s="14"/>
      <c r="C53" s="3"/>
      <c r="D53" s="3"/>
      <c r="E53" s="3"/>
      <c r="F53" s="3"/>
      <c r="G53" s="3"/>
      <c r="H53" s="3"/>
      <c r="I53" s="3"/>
      <c r="J53" s="3"/>
    </row>
    <row r="54" spans="1:10">
      <c r="A54" s="14"/>
      <c r="B54" s="14"/>
      <c r="C54" s="3"/>
      <c r="D54" s="3"/>
      <c r="E54" s="3"/>
      <c r="F54" s="3"/>
      <c r="G54" s="3"/>
      <c r="H54" s="3"/>
      <c r="I54" s="3"/>
      <c r="J54" s="3"/>
    </row>
    <row r="55" spans="1:10">
      <c r="A55" s="14"/>
      <c r="B55" s="14"/>
      <c r="C55" s="3"/>
      <c r="D55" s="3"/>
      <c r="E55" s="3"/>
      <c r="F55" s="3"/>
      <c r="G55" s="3"/>
      <c r="H55" s="3"/>
      <c r="I55" s="3"/>
      <c r="J55" s="3"/>
    </row>
    <row r="56" spans="1:10">
      <c r="A56" s="14"/>
      <c r="B56" s="14"/>
      <c r="C56" s="3"/>
      <c r="D56" s="3"/>
      <c r="E56" s="3"/>
      <c r="F56" s="3"/>
      <c r="G56" s="3"/>
      <c r="H56" s="3"/>
      <c r="I56" s="3"/>
      <c r="J56" s="3"/>
    </row>
    <row r="57" spans="1:10">
      <c r="A57" s="14"/>
      <c r="B57" s="14"/>
      <c r="C57" s="3"/>
      <c r="D57" s="3"/>
      <c r="E57" s="3"/>
      <c r="F57" s="3"/>
      <c r="G57" s="3"/>
      <c r="H57" s="3"/>
      <c r="I57" s="3"/>
      <c r="J57" s="3"/>
    </row>
    <row r="58" spans="1:10">
      <c r="A58" s="14"/>
      <c r="B58" s="14"/>
      <c r="C58" s="3"/>
      <c r="D58" s="3"/>
      <c r="E58" s="3"/>
      <c r="F58" s="3"/>
      <c r="G58" s="3"/>
      <c r="H58" s="3"/>
      <c r="I58" s="3"/>
      <c r="J58" s="3"/>
    </row>
    <row r="59" spans="1:10">
      <c r="A59" s="14"/>
      <c r="B59" s="14"/>
      <c r="C59" s="3"/>
      <c r="D59" s="3"/>
      <c r="E59" s="3"/>
      <c r="F59" s="3"/>
      <c r="G59" s="3"/>
      <c r="H59" s="3"/>
      <c r="I59" s="3"/>
      <c r="J59" s="3"/>
    </row>
    <row r="60" spans="1:10">
      <c r="A60" s="14"/>
      <c r="B60" s="14"/>
      <c r="C60" s="3"/>
      <c r="D60" s="3"/>
      <c r="E60" s="3"/>
      <c r="F60" s="3"/>
      <c r="G60" s="3"/>
      <c r="H60" s="3"/>
      <c r="I60" s="3"/>
      <c r="J60" s="3"/>
    </row>
    <row r="61" spans="1:10">
      <c r="A61" s="14"/>
      <c r="B61" s="14"/>
      <c r="C61" s="3"/>
      <c r="D61" s="3"/>
      <c r="E61" s="3"/>
      <c r="F61" s="3"/>
      <c r="G61" s="3"/>
      <c r="H61" s="3"/>
      <c r="I61" s="3"/>
      <c r="J61" s="3"/>
    </row>
    <row r="62" spans="1:10">
      <c r="A62" s="14"/>
      <c r="B62" s="14"/>
      <c r="C62" s="3"/>
      <c r="D62" s="3"/>
      <c r="E62" s="3"/>
      <c r="F62" s="3"/>
      <c r="G62" s="3"/>
      <c r="H62" s="3"/>
      <c r="I62" s="3"/>
      <c r="J62" s="3"/>
    </row>
    <row r="63" spans="1:10">
      <c r="A63" s="14"/>
      <c r="B63" s="14"/>
      <c r="C63" s="3"/>
      <c r="D63" s="3"/>
      <c r="E63" s="3"/>
      <c r="F63" s="3"/>
      <c r="G63" s="3"/>
      <c r="H63" s="3"/>
      <c r="I63" s="3"/>
      <c r="J63" s="3"/>
    </row>
    <row r="64" spans="1:10">
      <c r="A64" s="14"/>
      <c r="B64" s="14"/>
      <c r="C64" s="3"/>
      <c r="D64" s="3"/>
      <c r="E64" s="3"/>
      <c r="F64" s="3"/>
      <c r="G64" s="3"/>
      <c r="H64" s="3"/>
      <c r="I64" s="3"/>
      <c r="J64" s="3"/>
    </row>
    <row r="65" spans="1:10">
      <c r="A65" s="14"/>
      <c r="B65" s="14"/>
      <c r="C65" s="3"/>
      <c r="D65" s="3"/>
      <c r="E65" s="3"/>
      <c r="F65" s="3"/>
      <c r="G65" s="3"/>
      <c r="H65" s="3"/>
      <c r="I65" s="3"/>
      <c r="J65" s="3"/>
    </row>
    <row r="66" spans="1:10">
      <c r="A66" s="14"/>
      <c r="B66" s="14"/>
      <c r="C66" s="3"/>
      <c r="D66" s="3"/>
      <c r="E66" s="3"/>
      <c r="F66" s="3"/>
      <c r="G66" s="3"/>
      <c r="H66" s="3"/>
      <c r="I66" s="3"/>
      <c r="J66" s="3"/>
    </row>
    <row r="67" spans="1:10">
      <c r="A67" s="14"/>
      <c r="B67" s="14"/>
      <c r="C67" s="3"/>
      <c r="D67" s="3"/>
      <c r="E67" s="3"/>
      <c r="F67" s="3"/>
      <c r="G67" s="3"/>
      <c r="H67" s="3"/>
      <c r="I67" s="3"/>
      <c r="J67" s="3"/>
    </row>
    <row r="68" spans="1:10">
      <c r="A68" s="14"/>
      <c r="B68" s="14"/>
      <c r="C68" s="3"/>
      <c r="D68" s="3"/>
      <c r="E68" s="3"/>
      <c r="F68" s="3"/>
      <c r="G68" s="3"/>
      <c r="H68" s="3"/>
      <c r="I68" s="3"/>
      <c r="J68" s="3"/>
    </row>
    <row r="69" spans="1:10">
      <c r="A69" s="14"/>
      <c r="B69" s="14"/>
      <c r="C69" s="3"/>
      <c r="D69" s="3"/>
      <c r="E69" s="3"/>
      <c r="F69" s="3"/>
      <c r="G69" s="3"/>
      <c r="H69" s="3"/>
      <c r="I69" s="3"/>
      <c r="J69" s="3"/>
    </row>
    <row r="70" spans="1:10">
      <c r="A70" s="14"/>
      <c r="B70" s="14"/>
      <c r="C70" s="3"/>
      <c r="D70" s="3"/>
      <c r="E70" s="3"/>
      <c r="F70" s="3"/>
      <c r="G70" s="3"/>
      <c r="H70" s="3"/>
      <c r="I70" s="3"/>
      <c r="J70" s="3"/>
    </row>
    <row r="71" spans="1:10">
      <c r="A71" s="14"/>
      <c r="B71" s="14"/>
      <c r="C71" s="3"/>
      <c r="D71" s="3"/>
      <c r="E71" s="3"/>
      <c r="F71" s="3"/>
      <c r="G71" s="3"/>
      <c r="H71" s="3"/>
      <c r="I71" s="3"/>
      <c r="J71" s="3"/>
    </row>
    <row r="72" spans="1:10">
      <c r="A72" s="14"/>
      <c r="B72" s="14"/>
      <c r="C72" s="3"/>
      <c r="D72" s="3"/>
      <c r="E72" s="3"/>
      <c r="F72" s="3"/>
      <c r="G72" s="3"/>
      <c r="H72" s="3"/>
      <c r="I72" s="3"/>
      <c r="J72" s="3"/>
    </row>
    <row r="73" spans="1:10">
      <c r="A73" s="14"/>
      <c r="B73" s="14"/>
      <c r="C73" s="3"/>
      <c r="D73" s="3"/>
      <c r="E73" s="3"/>
      <c r="F73" s="3"/>
      <c r="G73" s="3"/>
      <c r="H73" s="3"/>
      <c r="I73" s="3"/>
      <c r="J73" s="3"/>
    </row>
    <row r="74" spans="1:10">
      <c r="A74" s="14"/>
      <c r="B74" s="14"/>
      <c r="C74" s="3"/>
      <c r="D74" s="3"/>
      <c r="E74" s="3"/>
      <c r="F74" s="3"/>
      <c r="G74" s="3"/>
      <c r="H74" s="3"/>
      <c r="I74" s="3"/>
      <c r="J74" s="3"/>
    </row>
    <row r="75" spans="1:10">
      <c r="A75" s="14"/>
      <c r="B75" s="14"/>
      <c r="C75" s="3"/>
      <c r="D75" s="3"/>
      <c r="E75" s="3"/>
      <c r="F75" s="3"/>
      <c r="G75" s="3"/>
      <c r="H75" s="3"/>
      <c r="I75" s="3"/>
      <c r="J75" s="3"/>
    </row>
    <row r="76" spans="1:10">
      <c r="A76" s="14"/>
      <c r="B76" s="14"/>
      <c r="C76" s="3"/>
      <c r="D76" s="3"/>
      <c r="E76" s="3"/>
      <c r="F76" s="3"/>
      <c r="G76" s="3"/>
      <c r="H76" s="3"/>
      <c r="I76" s="3"/>
      <c r="J76" s="3"/>
    </row>
    <row r="77" spans="1:10">
      <c r="A77" s="14"/>
      <c r="B77" s="14"/>
      <c r="C77" s="3"/>
      <c r="D77" s="3"/>
      <c r="E77" s="3"/>
      <c r="F77" s="3"/>
      <c r="G77" s="3"/>
      <c r="H77" s="3"/>
      <c r="I77" s="3"/>
      <c r="J77" s="3"/>
    </row>
    <row r="78" spans="1:10">
      <c r="A78" s="14"/>
      <c r="B78" s="14"/>
      <c r="C78" s="3"/>
      <c r="D78" s="3"/>
      <c r="E78" s="3"/>
      <c r="F78" s="3"/>
      <c r="G78" s="3"/>
      <c r="H78" s="3"/>
      <c r="I78" s="3"/>
      <c r="J78" s="3"/>
    </row>
    <row r="79" spans="1:10">
      <c r="A79" s="14"/>
      <c r="B79" s="14"/>
      <c r="C79" s="3"/>
      <c r="D79" s="3"/>
      <c r="E79" s="3"/>
      <c r="F79" s="3"/>
      <c r="G79" s="3"/>
      <c r="H79" s="3"/>
      <c r="I79" s="3"/>
      <c r="J79" s="3"/>
    </row>
    <row r="80" spans="1:10">
      <c r="A80" s="14"/>
      <c r="B80" s="14"/>
      <c r="C80" s="3"/>
      <c r="D80" s="3"/>
      <c r="E80" s="3"/>
      <c r="F80" s="3"/>
      <c r="G80" s="3"/>
      <c r="H80" s="3"/>
      <c r="I80" s="3"/>
      <c r="J80" s="3"/>
    </row>
    <row r="81" spans="1:10">
      <c r="A81" s="14"/>
      <c r="B81" s="14"/>
      <c r="C81" s="3"/>
      <c r="D81" s="3"/>
      <c r="E81" s="3"/>
      <c r="F81" s="3"/>
      <c r="G81" s="3"/>
      <c r="H81" s="3"/>
      <c r="I81" s="3"/>
      <c r="J81" s="3"/>
    </row>
    <row r="82" spans="1:10">
      <c r="A82" s="14"/>
      <c r="B82" s="14"/>
      <c r="C82" s="3"/>
      <c r="D82" s="3"/>
      <c r="E82" s="3"/>
      <c r="F82" s="3"/>
      <c r="G82" s="3"/>
      <c r="H82" s="3"/>
      <c r="I82" s="3"/>
      <c r="J82" s="3"/>
    </row>
    <row r="83" spans="1:10">
      <c r="A83" s="14"/>
      <c r="B83" s="14"/>
      <c r="C83" s="3"/>
      <c r="D83" s="3"/>
      <c r="E83" s="3"/>
      <c r="F83" s="3"/>
      <c r="G83" s="3"/>
      <c r="H83" s="3"/>
      <c r="I83" s="3"/>
      <c r="J83" s="3"/>
    </row>
    <row r="84" spans="1:10">
      <c r="A84" s="14"/>
      <c r="B84" s="14"/>
      <c r="C84" s="3"/>
      <c r="D84" s="3"/>
      <c r="E84" s="3"/>
      <c r="F84" s="3"/>
      <c r="G84" s="3"/>
      <c r="H84" s="3"/>
      <c r="I84" s="3"/>
      <c r="J84" s="3"/>
    </row>
    <row r="85" spans="1:10">
      <c r="A85" s="14"/>
      <c r="B85" s="14"/>
      <c r="C85" s="3"/>
      <c r="D85" s="3"/>
      <c r="E85" s="3"/>
      <c r="F85" s="3"/>
      <c r="G85" s="3"/>
      <c r="H85" s="3"/>
      <c r="I85" s="3"/>
      <c r="J85" s="3"/>
    </row>
    <row r="86" spans="1:10">
      <c r="A86" s="14"/>
      <c r="B86" s="14"/>
      <c r="C86" s="3"/>
      <c r="D86" s="3"/>
      <c r="E86" s="3"/>
      <c r="F86" s="3"/>
      <c r="G86" s="3"/>
      <c r="H86" s="3"/>
      <c r="I86" s="3"/>
      <c r="J86" s="3"/>
    </row>
    <row r="87" spans="1:10">
      <c r="A87" s="14"/>
      <c r="B87" s="14"/>
      <c r="C87" s="3"/>
      <c r="D87" s="3"/>
      <c r="E87" s="3"/>
      <c r="F87" s="3"/>
      <c r="G87" s="3"/>
      <c r="H87" s="3"/>
      <c r="I87" s="3"/>
      <c r="J87" s="3"/>
    </row>
    <row r="88" spans="1:10">
      <c r="A88" s="14"/>
      <c r="B88" s="14"/>
      <c r="C88" s="3"/>
      <c r="D88" s="3"/>
      <c r="E88" s="3"/>
      <c r="F88" s="3"/>
      <c r="G88" s="3"/>
      <c r="H88" s="3"/>
      <c r="I88" s="3"/>
      <c r="J88" s="3"/>
    </row>
    <row r="89" spans="1:10">
      <c r="A89" s="14"/>
      <c r="B89" s="14"/>
      <c r="C89" s="3"/>
      <c r="D89" s="3"/>
      <c r="E89" s="3"/>
      <c r="F89" s="3"/>
      <c r="G89" s="3"/>
      <c r="H89" s="3"/>
      <c r="I89" s="3"/>
      <c r="J89" s="3"/>
    </row>
    <row r="90" spans="1:10">
      <c r="A90" s="14"/>
      <c r="B90" s="14"/>
      <c r="C90" s="3"/>
      <c r="D90" s="3"/>
      <c r="E90" s="3"/>
      <c r="F90" s="3"/>
      <c r="G90" s="3"/>
      <c r="H90" s="3"/>
      <c r="I90" s="3"/>
      <c r="J90" s="3"/>
    </row>
    <row r="91" spans="1:10">
      <c r="A91" s="14"/>
      <c r="B91" s="14"/>
      <c r="C91" s="3"/>
      <c r="D91" s="3"/>
      <c r="E91" s="3"/>
      <c r="F91" s="3"/>
      <c r="G91" s="3"/>
      <c r="H91" s="3"/>
      <c r="I91" s="3"/>
      <c r="J91" s="3"/>
    </row>
    <row r="92" spans="1:10">
      <c r="A92" s="14"/>
      <c r="B92" s="14"/>
      <c r="C92" s="3"/>
      <c r="D92" s="3"/>
      <c r="E92" s="3"/>
      <c r="F92" s="3"/>
      <c r="G92" s="3"/>
      <c r="H92" s="3"/>
      <c r="I92" s="3"/>
      <c r="J92" s="3"/>
    </row>
    <row r="93" spans="1:10">
      <c r="A93" s="14"/>
      <c r="B93" s="14"/>
      <c r="C93" s="3"/>
      <c r="D93" s="3"/>
      <c r="E93" s="3"/>
      <c r="F93" s="3"/>
      <c r="G93" s="3"/>
      <c r="H93" s="3"/>
      <c r="I93" s="3"/>
      <c r="J93" s="3"/>
    </row>
    <row r="94" spans="1:10">
      <c r="A94" s="14"/>
      <c r="B94" s="14"/>
      <c r="C94" s="3"/>
      <c r="D94" s="3"/>
      <c r="E94" s="3"/>
      <c r="F94" s="3"/>
      <c r="G94" s="3"/>
      <c r="H94" s="3"/>
      <c r="I94" s="3"/>
      <c r="J94" s="3"/>
    </row>
    <row r="95" spans="1:10">
      <c r="A95" s="14"/>
      <c r="B95" s="14"/>
      <c r="C95" s="3"/>
      <c r="D95" s="3"/>
      <c r="E95" s="3"/>
      <c r="F95" s="3"/>
      <c r="G95" s="3"/>
      <c r="H95" s="3"/>
      <c r="I95" s="3"/>
      <c r="J95" s="3"/>
    </row>
    <row r="96" spans="1:10">
      <c r="A96" s="14"/>
      <c r="B96" s="14"/>
      <c r="C96" s="3"/>
      <c r="D96" s="3"/>
      <c r="E96" s="3"/>
      <c r="F96" s="3"/>
      <c r="G96" s="3"/>
      <c r="H96" s="3"/>
      <c r="I96" s="3"/>
      <c r="J96" s="3"/>
    </row>
    <row r="97" spans="1:10">
      <c r="A97" s="14"/>
      <c r="B97" s="14"/>
      <c r="C97" s="3"/>
      <c r="D97" s="3"/>
      <c r="E97" s="3"/>
      <c r="F97" s="3"/>
      <c r="G97" s="3"/>
      <c r="H97" s="3"/>
      <c r="I97" s="3"/>
      <c r="J97" s="3"/>
    </row>
    <row r="98" spans="1:10">
      <c r="A98" s="14"/>
      <c r="B98" s="14"/>
      <c r="C98" s="3"/>
      <c r="D98" s="3"/>
      <c r="E98" s="3"/>
      <c r="F98" s="3"/>
      <c r="G98" s="3"/>
      <c r="H98" s="3"/>
      <c r="I98" s="3"/>
      <c r="J98" s="3"/>
    </row>
    <row r="99" spans="1:10">
      <c r="A99" s="14"/>
      <c r="B99" s="14"/>
      <c r="C99" s="3"/>
      <c r="D99" s="3"/>
      <c r="E99" s="3"/>
      <c r="F99" s="3"/>
      <c r="G99" s="3"/>
      <c r="H99" s="3"/>
      <c r="I99" s="3"/>
      <c r="J99" s="3"/>
    </row>
    <row r="100" spans="1:10">
      <c r="A100" s="14"/>
      <c r="B100" s="14"/>
      <c r="C100" s="3"/>
      <c r="D100" s="3"/>
      <c r="E100" s="3"/>
      <c r="F100" s="3"/>
      <c r="G100" s="3"/>
      <c r="H100" s="3"/>
      <c r="I100" s="3"/>
      <c r="J100" s="3"/>
    </row>
    <row r="101" spans="1:10">
      <c r="A101" s="14"/>
      <c r="B101" s="14"/>
      <c r="C101" s="3"/>
      <c r="D101" s="3"/>
      <c r="E101" s="3"/>
      <c r="F101" s="3"/>
      <c r="G101" s="3"/>
      <c r="H101" s="3"/>
      <c r="I101" s="3"/>
      <c r="J101" s="3"/>
    </row>
    <row r="102" spans="1:10">
      <c r="A102" s="14"/>
      <c r="B102" s="14"/>
      <c r="C102" s="3"/>
      <c r="D102" s="3"/>
      <c r="E102" s="3"/>
      <c r="F102" s="3"/>
      <c r="G102" s="3"/>
      <c r="H102" s="3"/>
      <c r="I102" s="3"/>
      <c r="J102" s="3"/>
    </row>
    <row r="103" spans="1:10">
      <c r="A103" s="14"/>
      <c r="B103" s="14"/>
      <c r="C103" s="3"/>
      <c r="D103" s="3"/>
      <c r="E103" s="3"/>
      <c r="F103" s="3"/>
      <c r="G103" s="3"/>
      <c r="H103" s="3"/>
      <c r="I103" s="3"/>
      <c r="J103" s="3"/>
    </row>
    <row r="104" spans="1:10">
      <c r="A104" s="14"/>
      <c r="B104" s="14"/>
      <c r="C104" s="3"/>
      <c r="D104" s="3"/>
      <c r="E104" s="3"/>
      <c r="F104" s="3"/>
      <c r="G104" s="3"/>
      <c r="H104" s="3"/>
      <c r="I104" s="3"/>
      <c r="J104" s="3"/>
    </row>
    <row r="105" spans="1:10">
      <c r="A105" s="14"/>
      <c r="B105" s="14"/>
      <c r="C105" s="3"/>
      <c r="D105" s="3"/>
      <c r="E105" s="3"/>
      <c r="F105" s="3"/>
      <c r="G105" s="3"/>
      <c r="H105" s="3"/>
      <c r="I105" s="3"/>
      <c r="J105" s="3"/>
    </row>
    <row r="106" spans="1:10">
      <c r="A106" s="14"/>
      <c r="B106" s="14"/>
      <c r="C106" s="3"/>
      <c r="D106" s="3"/>
      <c r="E106" s="3"/>
      <c r="F106" s="3"/>
      <c r="G106" s="3"/>
      <c r="H106" s="3"/>
      <c r="I106" s="3"/>
      <c r="J106" s="3"/>
    </row>
    <row r="107" spans="1:10">
      <c r="A107" s="14"/>
      <c r="B107" s="14"/>
      <c r="C107" s="3"/>
      <c r="D107" s="3"/>
      <c r="E107" s="3"/>
      <c r="F107" s="3"/>
      <c r="G107" s="3"/>
      <c r="H107" s="3"/>
      <c r="I107" s="3"/>
      <c r="J107" s="3"/>
    </row>
    <row r="108" spans="1:10">
      <c r="A108" s="14"/>
      <c r="B108" s="14"/>
      <c r="C108" s="3"/>
      <c r="D108" s="3"/>
      <c r="E108" s="3"/>
      <c r="F108" s="3"/>
      <c r="G108" s="3"/>
      <c r="H108" s="3"/>
      <c r="I108" s="3"/>
      <c r="J108" s="3"/>
    </row>
    <row r="109" spans="1:10">
      <c r="A109" s="14"/>
      <c r="B109" s="14"/>
      <c r="C109" s="3"/>
      <c r="D109" s="3"/>
      <c r="E109" s="3"/>
      <c r="F109" s="3"/>
      <c r="G109" s="3"/>
      <c r="H109" s="3"/>
      <c r="I109" s="3"/>
      <c r="J109" s="3"/>
    </row>
    <row r="110" spans="1:10">
      <c r="A110" s="14"/>
      <c r="B110" s="14"/>
      <c r="C110" s="3"/>
      <c r="D110" s="3"/>
      <c r="E110" s="3"/>
      <c r="F110" s="3"/>
      <c r="G110" s="3"/>
      <c r="H110" s="3"/>
      <c r="I110" s="3"/>
      <c r="J110" s="3"/>
    </row>
    <row r="111" spans="1:10">
      <c r="A111" s="14"/>
      <c r="B111" s="14"/>
      <c r="C111" s="3"/>
      <c r="D111" s="3"/>
      <c r="E111" s="3"/>
      <c r="F111" s="3"/>
      <c r="G111" s="3"/>
      <c r="H111" s="3"/>
      <c r="I111" s="3"/>
      <c r="J111" s="3"/>
    </row>
    <row r="112" spans="1:10">
      <c r="A112" s="14"/>
      <c r="B112" s="14"/>
      <c r="C112" s="3"/>
      <c r="D112" s="3"/>
      <c r="E112" s="3"/>
      <c r="F112" s="3"/>
      <c r="G112" s="3"/>
      <c r="H112" s="3"/>
      <c r="I112" s="3"/>
      <c r="J112" s="3"/>
    </row>
    <row r="113" spans="1:10">
      <c r="A113" s="14"/>
      <c r="B113" s="14"/>
      <c r="C113" s="3"/>
      <c r="D113" s="3"/>
      <c r="E113" s="3"/>
      <c r="F113" s="3"/>
      <c r="G113" s="3"/>
      <c r="H113" s="3"/>
      <c r="I113" s="3"/>
      <c r="J113" s="3"/>
    </row>
    <row r="114" spans="1:10">
      <c r="A114" s="14"/>
      <c r="B114" s="14"/>
      <c r="C114" s="3"/>
      <c r="D114" s="3"/>
      <c r="E114" s="3"/>
      <c r="F114" s="3"/>
      <c r="G114" s="3"/>
      <c r="H114" s="3"/>
      <c r="I114" s="3"/>
      <c r="J114" s="3"/>
    </row>
    <row r="115" spans="1:10">
      <c r="A115" s="14"/>
      <c r="B115" s="14"/>
      <c r="C115" s="3"/>
      <c r="D115" s="3"/>
      <c r="E115" s="3"/>
      <c r="F115" s="3"/>
      <c r="G115" s="3"/>
      <c r="H115" s="3"/>
      <c r="I115" s="3"/>
      <c r="J115" s="3"/>
    </row>
    <row r="116" spans="1:10">
      <c r="A116" s="14"/>
      <c r="B116" s="14"/>
      <c r="C116" s="3"/>
      <c r="D116" s="3"/>
      <c r="E116" s="3"/>
      <c r="F116" s="3"/>
      <c r="G116" s="3"/>
      <c r="H116" s="3"/>
      <c r="I116" s="3"/>
      <c r="J116" s="3"/>
    </row>
    <row r="117" spans="1:10">
      <c r="A117" s="14"/>
      <c r="B117" s="14"/>
      <c r="C117" s="3"/>
      <c r="D117" s="3"/>
      <c r="E117" s="3"/>
      <c r="F117" s="3"/>
      <c r="G117" s="3"/>
      <c r="H117" s="3"/>
      <c r="I117" s="3"/>
      <c r="J117" s="3"/>
    </row>
    <row r="118" spans="1:10">
      <c r="A118" s="14"/>
      <c r="B118" s="14"/>
      <c r="C118" s="3"/>
      <c r="D118" s="3"/>
      <c r="E118" s="3"/>
      <c r="F118" s="3"/>
      <c r="G118" s="3"/>
      <c r="H118" s="3"/>
      <c r="I118" s="3"/>
      <c r="J118" s="3"/>
    </row>
    <row r="119" spans="1:10">
      <c r="A119" s="14"/>
      <c r="B119" s="14"/>
      <c r="C119" s="3"/>
      <c r="D119" s="3"/>
      <c r="E119" s="3"/>
      <c r="F119" s="3"/>
      <c r="G119" s="3"/>
      <c r="H119" s="3"/>
      <c r="I119" s="3"/>
      <c r="J119" s="3"/>
    </row>
    <row r="120" spans="1:10">
      <c r="A120" s="14"/>
      <c r="B120" s="14"/>
      <c r="C120" s="3"/>
      <c r="D120" s="3"/>
      <c r="E120" s="3"/>
      <c r="F120" s="3"/>
      <c r="G120" s="3"/>
      <c r="H120" s="3"/>
      <c r="I120" s="3"/>
      <c r="J120" s="3"/>
    </row>
    <row r="121" spans="1:10">
      <c r="A121" s="14"/>
      <c r="B121" s="14"/>
      <c r="C121" s="3"/>
      <c r="D121" s="3"/>
      <c r="E121" s="3"/>
      <c r="F121" s="3"/>
      <c r="G121" s="3"/>
      <c r="H121" s="3"/>
      <c r="I121" s="3"/>
      <c r="J121" s="3"/>
    </row>
    <row r="122" spans="1:10">
      <c r="A122" s="14"/>
      <c r="B122" s="14"/>
      <c r="C122" s="3"/>
      <c r="D122" s="3"/>
      <c r="E122" s="3"/>
      <c r="F122" s="3"/>
      <c r="G122" s="3"/>
      <c r="H122" s="3"/>
      <c r="I122" s="3"/>
      <c r="J122" s="3"/>
    </row>
    <row r="123" spans="1:10">
      <c r="A123" s="14"/>
      <c r="B123" s="14"/>
      <c r="C123" s="3"/>
      <c r="D123" s="3"/>
      <c r="E123" s="3"/>
      <c r="F123" s="3"/>
      <c r="G123" s="3"/>
      <c r="H123" s="3"/>
      <c r="I123" s="3"/>
      <c r="J123" s="3"/>
    </row>
    <row r="124" spans="1:10">
      <c r="A124" s="14"/>
      <c r="B124" s="14"/>
      <c r="C124" s="3"/>
      <c r="D124" s="3"/>
      <c r="E124" s="3"/>
      <c r="F124" s="3"/>
      <c r="G124" s="3"/>
      <c r="H124" s="3"/>
      <c r="I124" s="3"/>
      <c r="J124" s="3"/>
    </row>
    <row r="125" spans="1:10">
      <c r="A125" s="14"/>
      <c r="B125" s="14"/>
      <c r="C125" s="3"/>
      <c r="D125" s="3"/>
      <c r="E125" s="3"/>
      <c r="F125" s="3"/>
      <c r="G125" s="3"/>
      <c r="H125" s="3"/>
      <c r="I125" s="3"/>
      <c r="J125" s="3"/>
    </row>
    <row r="126" spans="1:10">
      <c r="A126" s="14"/>
      <c r="B126" s="14"/>
      <c r="C126" s="3"/>
      <c r="D126" s="3"/>
      <c r="E126" s="3"/>
      <c r="F126" s="3"/>
      <c r="G126" s="3"/>
      <c r="H126" s="3"/>
      <c r="I126" s="3"/>
      <c r="J126" s="3"/>
    </row>
    <row r="127" spans="1:10">
      <c r="A127" s="14"/>
      <c r="B127" s="14"/>
      <c r="C127" s="3"/>
      <c r="D127" s="3"/>
      <c r="E127" s="3"/>
      <c r="F127" s="3"/>
      <c r="G127" s="3"/>
      <c r="H127" s="3"/>
      <c r="I127" s="3"/>
      <c r="J127" s="3"/>
    </row>
    <row r="128" spans="1:10">
      <c r="A128" s="14"/>
      <c r="B128" s="14"/>
      <c r="C128" s="3"/>
      <c r="D128" s="3"/>
      <c r="E128" s="3"/>
      <c r="F128" s="3"/>
      <c r="G128" s="3"/>
      <c r="H128" s="3"/>
      <c r="I128" s="3"/>
      <c r="J128" s="3"/>
    </row>
    <row r="129" spans="1:10">
      <c r="A129" s="14"/>
      <c r="B129" s="14"/>
      <c r="C129" s="3"/>
      <c r="D129" s="3"/>
      <c r="E129" s="3"/>
      <c r="F129" s="3"/>
      <c r="G129" s="3"/>
      <c r="H129" s="3"/>
      <c r="I129" s="3"/>
      <c r="J129" s="3"/>
    </row>
    <row r="130" spans="1:10">
      <c r="A130" s="14"/>
      <c r="B130" s="14"/>
      <c r="C130" s="3"/>
      <c r="D130" s="3"/>
      <c r="E130" s="3"/>
      <c r="F130" s="3"/>
      <c r="G130" s="3"/>
      <c r="H130" s="3"/>
      <c r="I130" s="3"/>
      <c r="J130" s="3"/>
    </row>
    <row r="131" spans="1:10">
      <c r="A131" s="14"/>
      <c r="B131" s="14"/>
      <c r="C131" s="3"/>
      <c r="D131" s="3"/>
      <c r="E131" s="3"/>
      <c r="F131" s="3"/>
      <c r="G131" s="3"/>
      <c r="H131" s="3"/>
      <c r="I131" s="3"/>
      <c r="J131" s="3"/>
    </row>
    <row r="132" spans="1:10">
      <c r="A132" s="14"/>
      <c r="B132" s="14"/>
      <c r="C132" s="3"/>
      <c r="D132" s="3"/>
      <c r="E132" s="3"/>
      <c r="F132" s="3"/>
      <c r="G132" s="3"/>
      <c r="H132" s="3"/>
      <c r="I132" s="3"/>
      <c r="J132" s="3"/>
    </row>
    <row r="133" spans="1:10">
      <c r="A133" s="14"/>
      <c r="B133" s="14"/>
      <c r="C133" s="3"/>
      <c r="D133" s="3"/>
      <c r="E133" s="3"/>
      <c r="F133" s="3"/>
      <c r="G133" s="3"/>
      <c r="H133" s="3"/>
      <c r="I133" s="3"/>
      <c r="J133" s="3"/>
    </row>
    <row r="134" spans="1:10">
      <c r="A134" s="14"/>
      <c r="B134" s="14"/>
      <c r="C134" s="3"/>
      <c r="D134" s="3"/>
      <c r="E134" s="3"/>
      <c r="F134" s="3"/>
      <c r="G134" s="3"/>
      <c r="H134" s="3"/>
      <c r="I134" s="3"/>
      <c r="J134" s="3"/>
    </row>
    <row r="135" spans="1:10">
      <c r="A135" s="14"/>
      <c r="B135" s="14"/>
      <c r="C135" s="3"/>
      <c r="D135" s="3"/>
      <c r="E135" s="3"/>
      <c r="F135" s="3"/>
      <c r="G135" s="3"/>
      <c r="H135" s="3"/>
      <c r="I135" s="3"/>
      <c r="J135" s="3"/>
    </row>
    <row r="136" spans="1:10">
      <c r="A136" s="14"/>
      <c r="B136" s="14"/>
      <c r="C136" s="3"/>
      <c r="D136" s="3"/>
      <c r="E136" s="3"/>
      <c r="F136" s="3"/>
      <c r="G136" s="3"/>
      <c r="H136" s="3"/>
      <c r="I136" s="3"/>
      <c r="J136" s="3"/>
    </row>
    <row r="137" spans="1:10">
      <c r="A137" s="14"/>
      <c r="B137" s="14"/>
      <c r="C137" s="3"/>
      <c r="D137" s="3"/>
      <c r="E137" s="3"/>
      <c r="F137" s="3"/>
      <c r="G137" s="3"/>
      <c r="H137" s="3"/>
      <c r="I137" s="3"/>
      <c r="J137" s="3"/>
    </row>
    <row r="138" spans="1:10">
      <c r="A138" s="14"/>
      <c r="B138" s="14"/>
      <c r="C138" s="3"/>
      <c r="D138" s="3"/>
      <c r="E138" s="3"/>
      <c r="F138" s="3"/>
      <c r="G138" s="3"/>
      <c r="H138" s="3"/>
      <c r="I138" s="3"/>
      <c r="J138" s="3"/>
    </row>
    <row r="139" spans="1:10">
      <c r="A139" s="14"/>
      <c r="B139" s="14"/>
      <c r="C139" s="3"/>
      <c r="D139" s="3"/>
      <c r="E139" s="3"/>
      <c r="F139" s="3"/>
      <c r="G139" s="3"/>
      <c r="H139" s="3"/>
      <c r="I139" s="3"/>
      <c r="J139" s="3"/>
    </row>
    <row r="140" spans="1:10">
      <c r="A140" s="14"/>
      <c r="B140" s="14"/>
      <c r="C140" s="3"/>
      <c r="D140" s="3"/>
      <c r="E140" s="3"/>
      <c r="F140" s="3"/>
      <c r="G140" s="3"/>
      <c r="H140" s="3"/>
      <c r="I140" s="3"/>
      <c r="J140" s="3"/>
    </row>
    <row r="141" spans="1:10">
      <c r="A141" s="14"/>
      <c r="B141" s="14"/>
      <c r="C141" s="3"/>
      <c r="D141" s="3"/>
      <c r="E141" s="3"/>
      <c r="F141" s="3"/>
      <c r="G141" s="3"/>
      <c r="H141" s="3"/>
      <c r="I141" s="3"/>
      <c r="J141" s="3"/>
    </row>
    <row r="142" spans="1:10">
      <c r="A142" s="14"/>
      <c r="B142" s="14"/>
      <c r="C142" s="3"/>
      <c r="D142" s="3"/>
      <c r="E142" s="3"/>
      <c r="F142" s="3"/>
      <c r="G142" s="3"/>
      <c r="H142" s="3"/>
      <c r="I142" s="3"/>
      <c r="J142" s="3"/>
    </row>
    <row r="143" spans="1:10">
      <c r="A143" s="14"/>
      <c r="B143" s="14"/>
      <c r="C143" s="3"/>
      <c r="D143" s="3"/>
      <c r="E143" s="3"/>
      <c r="F143" s="3"/>
      <c r="G143" s="3"/>
      <c r="H143" s="3"/>
      <c r="I143" s="3"/>
      <c r="J143" s="3"/>
    </row>
    <row r="144" spans="1:10">
      <c r="A144" s="14"/>
      <c r="B144" s="14"/>
      <c r="C144" s="3"/>
      <c r="D144" s="3"/>
      <c r="E144" s="3"/>
      <c r="F144" s="3"/>
      <c r="G144" s="3"/>
      <c r="H144" s="3"/>
      <c r="I144" s="3"/>
      <c r="J144" s="3"/>
    </row>
    <row r="145" spans="1:10">
      <c r="A145" s="14"/>
      <c r="B145" s="14"/>
      <c r="C145" s="3"/>
      <c r="D145" s="3"/>
      <c r="E145" s="3"/>
      <c r="F145" s="3"/>
      <c r="G145" s="3"/>
      <c r="H145" s="3"/>
      <c r="I145" s="3"/>
      <c r="J145" s="3"/>
    </row>
    <row r="146" spans="1:10">
      <c r="A146" s="14"/>
      <c r="B146" s="14"/>
      <c r="C146" s="3"/>
      <c r="D146" s="3"/>
      <c r="E146" s="3"/>
      <c r="F146" s="3"/>
      <c r="G146" s="3"/>
      <c r="H146" s="3"/>
      <c r="I146" s="3"/>
      <c r="J146" s="3"/>
    </row>
    <row r="147" spans="1:10">
      <c r="A147" s="14"/>
      <c r="B147" s="14"/>
      <c r="C147" s="3"/>
      <c r="D147" s="3"/>
      <c r="E147" s="3"/>
      <c r="F147" s="3"/>
      <c r="G147" s="3"/>
      <c r="H147" s="3"/>
      <c r="I147" s="3"/>
      <c r="J147" s="3"/>
    </row>
    <row r="148" spans="1:10">
      <c r="A148" s="14"/>
      <c r="B148" s="14"/>
      <c r="C148" s="3"/>
      <c r="D148" s="3"/>
      <c r="E148" s="3"/>
      <c r="F148" s="3"/>
      <c r="G148" s="3"/>
      <c r="H148" s="3"/>
      <c r="I148" s="3"/>
      <c r="J148" s="3"/>
    </row>
    <row r="149" spans="1:10">
      <c r="A149" s="14"/>
      <c r="B149" s="14"/>
      <c r="C149" s="3"/>
      <c r="D149" s="3"/>
      <c r="E149" s="3"/>
      <c r="F149" s="3"/>
      <c r="G149" s="3"/>
      <c r="H149" s="3"/>
      <c r="I149" s="3"/>
      <c r="J149" s="3"/>
    </row>
    <row r="150" spans="1:10">
      <c r="A150" s="14"/>
      <c r="B150" s="14"/>
      <c r="C150" s="3"/>
      <c r="D150" s="3"/>
      <c r="E150" s="3"/>
      <c r="F150" s="3"/>
      <c r="G150" s="3"/>
      <c r="H150" s="3"/>
      <c r="I150" s="3"/>
      <c r="J150" s="3"/>
    </row>
    <row r="151" spans="1:10">
      <c r="A151" s="14"/>
      <c r="B151" s="14"/>
      <c r="C151" s="3"/>
      <c r="D151" s="3"/>
      <c r="E151" s="3"/>
      <c r="F151" s="3"/>
      <c r="G151" s="3"/>
      <c r="H151" s="3"/>
      <c r="I151" s="3"/>
      <c r="J151" s="3"/>
    </row>
    <row r="152" spans="1:10">
      <c r="A152" s="14"/>
      <c r="B152" s="14"/>
      <c r="C152" s="3"/>
      <c r="D152" s="3"/>
      <c r="E152" s="3"/>
      <c r="F152" s="3"/>
      <c r="G152" s="3"/>
      <c r="H152" s="3"/>
      <c r="I152" s="3"/>
      <c r="J152" s="3"/>
    </row>
    <row r="153" spans="1:10">
      <c r="A153" s="14"/>
      <c r="B153" s="14"/>
      <c r="C153" s="3"/>
      <c r="D153" s="3"/>
      <c r="E153" s="3"/>
      <c r="F153" s="3"/>
      <c r="G153" s="3"/>
      <c r="H153" s="3"/>
      <c r="I153" s="3"/>
      <c r="J153" s="3"/>
    </row>
    <row r="154" spans="1:10">
      <c r="A154" s="14"/>
      <c r="B154" s="14"/>
      <c r="C154" s="3"/>
      <c r="D154" s="3"/>
      <c r="E154" s="3"/>
      <c r="F154" s="3"/>
      <c r="G154" s="3"/>
      <c r="H154" s="3"/>
      <c r="I154" s="3"/>
      <c r="J154" s="3"/>
    </row>
    <row r="155" spans="1:10">
      <c r="A155" s="14"/>
      <c r="B155" s="14"/>
      <c r="C155" s="3"/>
      <c r="D155" s="3"/>
      <c r="E155" s="3"/>
      <c r="F155" s="3"/>
      <c r="G155" s="3"/>
      <c r="H155" s="3"/>
      <c r="I155" s="3"/>
      <c r="J155" s="3"/>
    </row>
    <row r="156" spans="1:10">
      <c r="A156" s="14"/>
      <c r="B156" s="14"/>
      <c r="C156" s="3"/>
      <c r="D156" s="3"/>
      <c r="E156" s="3"/>
      <c r="F156" s="3"/>
      <c r="G156" s="3"/>
      <c r="H156" s="3"/>
      <c r="I156" s="3"/>
      <c r="J156" s="3"/>
    </row>
    <row r="157" spans="1:10">
      <c r="A157" s="14"/>
      <c r="B157" s="14"/>
      <c r="C157" s="3"/>
      <c r="D157" s="3"/>
      <c r="E157" s="3"/>
      <c r="F157" s="3"/>
      <c r="G157" s="3"/>
      <c r="H157" s="3"/>
      <c r="I157" s="3"/>
      <c r="J157" s="3"/>
    </row>
    <row r="158" spans="1:10">
      <c r="A158" s="14"/>
      <c r="B158" s="14"/>
      <c r="C158" s="3"/>
      <c r="D158" s="3"/>
      <c r="E158" s="3"/>
      <c r="F158" s="3"/>
      <c r="G158" s="3"/>
      <c r="H158" s="3"/>
      <c r="I158" s="3"/>
      <c r="J158" s="3"/>
    </row>
    <row r="159" spans="1:10">
      <c r="A159" s="14"/>
      <c r="B159" s="14"/>
      <c r="C159" s="3"/>
      <c r="D159" s="3"/>
      <c r="E159" s="3"/>
      <c r="F159" s="3"/>
      <c r="G159" s="3"/>
      <c r="H159" s="3"/>
      <c r="I159" s="3"/>
      <c r="J159" s="3"/>
    </row>
    <row r="160" spans="1:10">
      <c r="A160" s="14"/>
      <c r="B160" s="14"/>
      <c r="C160" s="3"/>
      <c r="D160" s="3"/>
      <c r="E160" s="3"/>
      <c r="F160" s="3"/>
      <c r="G160" s="3"/>
      <c r="H160" s="3"/>
      <c r="I160" s="3"/>
      <c r="J160" s="3"/>
    </row>
    <row r="161" spans="1:10">
      <c r="A161" s="14"/>
      <c r="B161" s="14"/>
      <c r="C161" s="3"/>
      <c r="D161" s="3"/>
      <c r="E161" s="3"/>
      <c r="F161" s="3"/>
      <c r="G161" s="3"/>
      <c r="H161" s="3"/>
      <c r="I161" s="3"/>
      <c r="J161" s="3"/>
    </row>
    <row r="162" spans="1:10">
      <c r="A162" s="14"/>
      <c r="B162" s="14"/>
      <c r="C162" s="3"/>
      <c r="D162" s="3"/>
      <c r="E162" s="3"/>
      <c r="F162" s="3"/>
      <c r="G162" s="3"/>
      <c r="H162" s="3"/>
      <c r="I162" s="3"/>
      <c r="J162" s="3"/>
    </row>
    <row r="163" spans="1:10">
      <c r="A163" s="14"/>
      <c r="B163" s="14"/>
      <c r="C163" s="3"/>
      <c r="D163" s="3"/>
      <c r="E163" s="3"/>
      <c r="F163" s="3"/>
      <c r="G163" s="3"/>
      <c r="H163" s="3"/>
      <c r="I163" s="3"/>
      <c r="J163" s="3"/>
    </row>
    <row r="164" spans="1:10">
      <c r="A164" s="14"/>
      <c r="B164" s="14"/>
      <c r="C164" s="3"/>
      <c r="D164" s="3"/>
      <c r="E164" s="3"/>
      <c r="F164" s="3"/>
      <c r="G164" s="3"/>
      <c r="H164" s="3"/>
      <c r="I164" s="3"/>
      <c r="J164" s="3"/>
    </row>
    <row r="165" spans="1:10">
      <c r="A165" s="14"/>
      <c r="B165" s="14"/>
      <c r="C165" s="3"/>
      <c r="D165" s="3"/>
      <c r="E165" s="3"/>
      <c r="F165" s="3"/>
      <c r="G165" s="3"/>
      <c r="H165" s="3"/>
      <c r="I165" s="3"/>
      <c r="J165" s="3"/>
    </row>
    <row r="166" spans="1:10">
      <c r="A166" s="14"/>
      <c r="B166" s="14"/>
      <c r="C166" s="3"/>
      <c r="D166" s="3"/>
      <c r="E166" s="3"/>
      <c r="F166" s="3"/>
      <c r="G166" s="3"/>
      <c r="H166" s="3"/>
      <c r="I166" s="3"/>
      <c r="J166" s="3"/>
    </row>
    <row r="167" spans="1:10">
      <c r="A167" s="14"/>
      <c r="B167" s="14"/>
      <c r="C167" s="3"/>
      <c r="D167" s="3"/>
      <c r="E167" s="3"/>
      <c r="F167" s="3"/>
      <c r="G167" s="3"/>
      <c r="H167" s="3"/>
      <c r="I167" s="3"/>
      <c r="J167" s="3"/>
    </row>
    <row r="168" spans="1:10">
      <c r="A168" s="14"/>
      <c r="B168" s="14"/>
      <c r="C168" s="3"/>
      <c r="D168" s="3"/>
      <c r="E168" s="3"/>
      <c r="F168" s="3"/>
      <c r="G168" s="3"/>
      <c r="H168" s="3"/>
      <c r="I168" s="3"/>
      <c r="J168" s="3"/>
    </row>
    <row r="169" spans="1:10">
      <c r="A169" s="14"/>
      <c r="B169" s="14"/>
      <c r="C169" s="3"/>
      <c r="D169" s="3"/>
      <c r="E169" s="3"/>
      <c r="F169" s="3"/>
      <c r="G169" s="3"/>
      <c r="H169" s="3"/>
      <c r="I169" s="3"/>
      <c r="J169" s="3"/>
    </row>
    <row r="170" spans="1:10">
      <c r="A170" s="14"/>
      <c r="B170" s="14"/>
      <c r="C170" s="3"/>
      <c r="D170" s="3"/>
      <c r="E170" s="3"/>
      <c r="F170" s="3"/>
      <c r="G170" s="3"/>
      <c r="H170" s="3"/>
      <c r="I170" s="3"/>
      <c r="J170" s="3"/>
    </row>
    <row r="171" spans="1:10">
      <c r="A171" s="14"/>
      <c r="B171" s="14"/>
      <c r="C171" s="3"/>
      <c r="D171" s="3"/>
      <c r="E171" s="3"/>
      <c r="F171" s="3"/>
      <c r="G171" s="3"/>
      <c r="H171" s="3"/>
      <c r="I171" s="3"/>
      <c r="J171" s="3"/>
    </row>
    <row r="172" spans="1:10">
      <c r="A172" s="14"/>
      <c r="B172" s="14"/>
      <c r="C172" s="3"/>
      <c r="D172" s="3"/>
      <c r="E172" s="3"/>
      <c r="F172" s="3"/>
      <c r="G172" s="3"/>
      <c r="H172" s="3"/>
      <c r="I172" s="3"/>
      <c r="J172" s="3"/>
    </row>
    <row r="173" spans="1:10">
      <c r="A173" s="14"/>
      <c r="B173" s="14"/>
      <c r="C173" s="3"/>
      <c r="D173" s="3"/>
      <c r="E173" s="3"/>
      <c r="F173" s="3"/>
      <c r="G173" s="3"/>
      <c r="H173" s="3"/>
      <c r="I173" s="3"/>
      <c r="J173" s="3"/>
    </row>
    <row r="174" spans="1:10">
      <c r="A174" s="14"/>
      <c r="B174" s="14"/>
      <c r="C174" s="3"/>
      <c r="D174" s="3"/>
      <c r="E174" s="3"/>
      <c r="F174" s="3"/>
      <c r="G174" s="3"/>
      <c r="H174" s="3"/>
      <c r="I174" s="3"/>
      <c r="J174" s="3"/>
    </row>
    <row r="175" spans="1:10">
      <c r="A175" s="14"/>
      <c r="B175" s="14"/>
      <c r="C175" s="3"/>
      <c r="D175" s="3"/>
      <c r="E175" s="3"/>
      <c r="F175" s="3"/>
      <c r="G175" s="3"/>
      <c r="H175" s="3"/>
      <c r="I175" s="3"/>
      <c r="J175" s="3"/>
    </row>
    <row r="176" spans="1:10">
      <c r="A176" s="14"/>
      <c r="B176" s="14"/>
      <c r="C176" s="3"/>
      <c r="D176" s="3"/>
      <c r="E176" s="3"/>
      <c r="F176" s="3"/>
      <c r="G176" s="3"/>
      <c r="H176" s="3"/>
      <c r="I176" s="3"/>
      <c r="J176" s="3"/>
    </row>
    <row r="177" spans="1:10">
      <c r="A177" s="14"/>
      <c r="B177" s="14"/>
      <c r="C177" s="3"/>
      <c r="D177" s="3"/>
      <c r="E177" s="3"/>
      <c r="F177" s="3"/>
      <c r="G177" s="3"/>
      <c r="H177" s="3"/>
      <c r="I177" s="3"/>
      <c r="J177" s="3"/>
    </row>
    <row r="178" spans="1:10">
      <c r="A178" s="14"/>
      <c r="B178" s="14"/>
      <c r="C178" s="3"/>
      <c r="D178" s="3"/>
      <c r="E178" s="3"/>
      <c r="F178" s="3"/>
      <c r="G178" s="3"/>
      <c r="H178" s="3"/>
      <c r="I178" s="3"/>
      <c r="J178" s="3"/>
    </row>
    <row r="179" spans="1:10">
      <c r="A179" s="14"/>
      <c r="B179" s="14"/>
      <c r="C179" s="3"/>
      <c r="D179" s="3"/>
      <c r="E179" s="3"/>
      <c r="F179" s="3"/>
      <c r="G179" s="3"/>
      <c r="H179" s="3"/>
      <c r="I179" s="3"/>
      <c r="J179" s="3"/>
    </row>
    <row r="180" spans="1:10">
      <c r="A180" s="14"/>
      <c r="B180" s="14"/>
      <c r="C180" s="3"/>
      <c r="D180" s="3"/>
      <c r="E180" s="3"/>
      <c r="F180" s="3"/>
      <c r="G180" s="3"/>
      <c r="H180" s="3"/>
      <c r="I180" s="3"/>
      <c r="J180" s="3"/>
    </row>
    <row r="181" spans="1:10">
      <c r="A181" s="14"/>
      <c r="B181" s="14"/>
      <c r="C181" s="3"/>
      <c r="D181" s="3"/>
      <c r="E181" s="3"/>
      <c r="F181" s="3"/>
      <c r="G181" s="3"/>
      <c r="H181" s="3"/>
      <c r="I181" s="3"/>
      <c r="J181" s="3"/>
    </row>
    <row r="182" spans="1:10">
      <c r="A182" s="14"/>
      <c r="B182" s="14"/>
      <c r="C182" s="3"/>
      <c r="D182" s="3"/>
      <c r="E182" s="3"/>
      <c r="F182" s="3"/>
      <c r="G182" s="3"/>
      <c r="H182" s="3"/>
      <c r="I182" s="3"/>
      <c r="J182" s="3"/>
    </row>
    <row r="183" spans="1:10">
      <c r="A183" s="14"/>
      <c r="B183" s="14"/>
      <c r="C183" s="3"/>
      <c r="D183" s="3"/>
      <c r="E183" s="3"/>
      <c r="F183" s="3"/>
      <c r="G183" s="3"/>
      <c r="H183" s="3"/>
      <c r="I183" s="3"/>
      <c r="J183" s="3"/>
    </row>
    <row r="184" spans="1:10">
      <c r="A184" s="14"/>
      <c r="B184" s="14"/>
      <c r="C184" s="3"/>
      <c r="D184" s="3"/>
      <c r="E184" s="3"/>
      <c r="F184" s="3"/>
      <c r="G184" s="3"/>
      <c r="H184" s="3"/>
      <c r="I184" s="3"/>
      <c r="J184" s="3"/>
    </row>
    <row r="185" spans="1:10">
      <c r="A185" s="14"/>
      <c r="B185" s="14"/>
      <c r="C185" s="3"/>
      <c r="D185" s="3"/>
      <c r="E185" s="3"/>
      <c r="F185" s="3"/>
      <c r="G185" s="3"/>
      <c r="H185" s="3"/>
      <c r="I185" s="3"/>
      <c r="J185" s="3"/>
    </row>
    <row r="186" spans="1:10">
      <c r="A186" s="14"/>
      <c r="B186" s="14"/>
      <c r="C186" s="3"/>
      <c r="D186" s="3"/>
      <c r="E186" s="3"/>
      <c r="F186" s="3"/>
      <c r="G186" s="3"/>
      <c r="H186" s="3"/>
      <c r="I186" s="3"/>
      <c r="J186" s="3"/>
    </row>
    <row r="187" spans="1:10">
      <c r="A187" s="14"/>
      <c r="B187" s="14"/>
      <c r="C187" s="3"/>
      <c r="D187" s="3"/>
      <c r="E187" s="3"/>
      <c r="F187" s="3"/>
      <c r="G187" s="3"/>
      <c r="H187" s="3"/>
      <c r="I187" s="3"/>
      <c r="J187" s="3"/>
    </row>
    <row r="188" spans="1:10">
      <c r="A188" s="14"/>
      <c r="B188" s="14"/>
      <c r="C188" s="3"/>
      <c r="D188" s="3"/>
      <c r="E188" s="3"/>
      <c r="F188" s="3"/>
      <c r="G188" s="3"/>
      <c r="H188" s="3"/>
      <c r="I188" s="3"/>
      <c r="J188" s="3"/>
    </row>
    <row r="189" spans="1:10">
      <c r="A189" s="14"/>
      <c r="B189" s="14"/>
      <c r="C189" s="3"/>
      <c r="D189" s="3"/>
      <c r="E189" s="3"/>
      <c r="F189" s="3"/>
      <c r="G189" s="3"/>
      <c r="H189" s="3"/>
      <c r="I189" s="3"/>
      <c r="J189" s="3"/>
    </row>
    <row r="190" spans="1:10">
      <c r="A190" s="14"/>
      <c r="B190" s="14"/>
      <c r="C190" s="3"/>
      <c r="D190" s="3"/>
      <c r="E190" s="3"/>
      <c r="F190" s="3"/>
      <c r="G190" s="3"/>
      <c r="H190" s="3"/>
      <c r="I190" s="3"/>
      <c r="J190" s="3"/>
    </row>
    <row r="191" spans="1:10">
      <c r="A191" s="14"/>
      <c r="B191" s="14"/>
      <c r="C191" s="3"/>
      <c r="D191" s="3"/>
      <c r="E191" s="3"/>
      <c r="F191" s="3"/>
      <c r="G191" s="3"/>
      <c r="H191" s="3"/>
      <c r="I191" s="3"/>
      <c r="J191" s="3"/>
    </row>
    <row r="192" spans="1:10">
      <c r="A192" s="14"/>
      <c r="B192" s="14"/>
      <c r="C192" s="3"/>
      <c r="D192" s="3"/>
      <c r="E192" s="3"/>
      <c r="F192" s="3"/>
      <c r="G192" s="3"/>
      <c r="H192" s="3"/>
      <c r="I192" s="3"/>
      <c r="J192" s="3"/>
    </row>
    <row r="193" spans="1:10">
      <c r="A193" s="14"/>
      <c r="B193" s="14"/>
      <c r="C193" s="3"/>
      <c r="D193" s="3"/>
      <c r="E193" s="3"/>
      <c r="F193" s="3"/>
      <c r="G193" s="3"/>
      <c r="H193" s="3"/>
      <c r="I193" s="3"/>
      <c r="J193" s="3"/>
    </row>
    <row r="194" spans="1:10">
      <c r="A194" s="14"/>
      <c r="B194" s="14"/>
      <c r="C194" s="3"/>
      <c r="D194" s="3"/>
      <c r="E194" s="3"/>
      <c r="F194" s="3"/>
      <c r="G194" s="3"/>
      <c r="H194" s="3"/>
      <c r="I194" s="3"/>
      <c r="J194" s="3"/>
    </row>
    <row r="195" spans="1:10">
      <c r="A195" s="14"/>
      <c r="B195" s="14"/>
      <c r="C195" s="3"/>
      <c r="D195" s="3"/>
      <c r="E195" s="3"/>
      <c r="F195" s="3"/>
      <c r="G195" s="3"/>
      <c r="H195" s="3"/>
      <c r="I195" s="3"/>
      <c r="J195" s="3"/>
    </row>
    <row r="196" spans="1:10">
      <c r="A196" s="14"/>
      <c r="B196" s="14"/>
      <c r="C196" s="3"/>
      <c r="D196" s="3"/>
      <c r="E196" s="3"/>
      <c r="F196" s="3"/>
      <c r="G196" s="3"/>
      <c r="H196" s="3"/>
      <c r="I196" s="3"/>
      <c r="J196" s="3"/>
    </row>
    <row r="197" spans="1:10">
      <c r="A197" s="14"/>
      <c r="B197" s="14"/>
      <c r="C197" s="3"/>
      <c r="D197" s="3"/>
      <c r="E197" s="3"/>
      <c r="F197" s="3"/>
      <c r="G197" s="3"/>
      <c r="H197" s="3"/>
      <c r="I197" s="3"/>
      <c r="J197" s="3"/>
    </row>
    <row r="198" spans="1:10">
      <c r="A198" s="14"/>
      <c r="B198" s="14"/>
      <c r="C198" s="3"/>
      <c r="D198" s="3"/>
      <c r="E198" s="3"/>
      <c r="F198" s="3"/>
      <c r="G198" s="3"/>
      <c r="H198" s="3"/>
      <c r="I198" s="3"/>
      <c r="J198" s="3"/>
    </row>
    <row r="199" spans="1:10">
      <c r="A199" s="14"/>
      <c r="B199" s="14"/>
      <c r="C199" s="3"/>
      <c r="D199" s="3"/>
      <c r="E199" s="3"/>
      <c r="F199" s="3"/>
      <c r="G199" s="3"/>
      <c r="H199" s="3"/>
      <c r="I199" s="3"/>
      <c r="J199" s="3"/>
    </row>
    <row r="200" spans="1:10">
      <c r="A200" s="14"/>
      <c r="B200" s="14"/>
      <c r="C200" s="3"/>
      <c r="D200" s="3"/>
      <c r="E200" s="3"/>
      <c r="F200" s="3"/>
      <c r="G200" s="3"/>
      <c r="H200" s="3"/>
      <c r="I200" s="3"/>
      <c r="J200" s="3"/>
    </row>
    <row r="201" spans="1:10">
      <c r="A201" s="14"/>
      <c r="B201" s="14"/>
      <c r="C201" s="3"/>
      <c r="D201" s="3"/>
      <c r="E201" s="3"/>
      <c r="F201" s="3"/>
      <c r="G201" s="3"/>
      <c r="H201" s="3"/>
      <c r="I201" s="3"/>
      <c r="J201" s="3"/>
    </row>
    <row r="202" spans="1:10">
      <c r="A202" s="14"/>
      <c r="B202" s="14"/>
      <c r="C202" s="3"/>
      <c r="D202" s="3"/>
      <c r="E202" s="3"/>
      <c r="F202" s="3"/>
      <c r="G202" s="3"/>
      <c r="H202" s="3"/>
      <c r="I202" s="3"/>
      <c r="J202" s="3"/>
    </row>
    <row r="203" spans="1:10">
      <c r="A203" s="14"/>
      <c r="B203" s="14"/>
      <c r="C203" s="3"/>
      <c r="D203" s="3"/>
      <c r="E203" s="3"/>
      <c r="F203" s="3"/>
      <c r="G203" s="3"/>
      <c r="H203" s="3"/>
      <c r="I203" s="3"/>
      <c r="J203" s="3"/>
    </row>
    <row r="204" spans="1:10">
      <c r="A204" s="14"/>
      <c r="B204" s="14"/>
      <c r="C204" s="3"/>
      <c r="D204" s="3"/>
      <c r="E204" s="3"/>
      <c r="F204" s="3"/>
      <c r="G204" s="3"/>
      <c r="H204" s="3"/>
      <c r="I204" s="3"/>
      <c r="J204" s="3"/>
    </row>
    <row r="205" spans="1:10">
      <c r="A205" s="14"/>
      <c r="B205" s="14"/>
      <c r="C205" s="3"/>
      <c r="D205" s="3"/>
      <c r="E205" s="3"/>
      <c r="F205" s="3"/>
      <c r="G205" s="3"/>
      <c r="H205" s="3"/>
      <c r="I205" s="3"/>
      <c r="J205" s="3"/>
    </row>
    <row r="206" spans="1:10">
      <c r="A206" s="14"/>
      <c r="B206" s="14"/>
      <c r="C206" s="3"/>
      <c r="D206" s="3"/>
      <c r="E206" s="3"/>
      <c r="F206" s="3"/>
      <c r="G206" s="3"/>
      <c r="H206" s="3"/>
      <c r="I206" s="3"/>
      <c r="J206" s="3"/>
    </row>
    <row r="207" spans="1:10">
      <c r="A207" s="14"/>
      <c r="B207" s="14"/>
      <c r="C207" s="3"/>
      <c r="D207" s="3"/>
      <c r="E207" s="3"/>
      <c r="F207" s="3"/>
      <c r="G207" s="3"/>
      <c r="H207" s="3"/>
      <c r="I207" s="3"/>
      <c r="J207" s="3"/>
    </row>
    <row r="208" spans="1:10">
      <c r="A208" s="14"/>
      <c r="B208" s="14"/>
      <c r="C208" s="3"/>
      <c r="D208" s="3"/>
      <c r="E208" s="3"/>
      <c r="F208" s="3"/>
      <c r="G208" s="3"/>
      <c r="H208" s="3"/>
      <c r="I208" s="3"/>
      <c r="J208" s="3"/>
    </row>
    <row r="209" spans="1:10">
      <c r="A209" s="14"/>
      <c r="B209" s="14"/>
      <c r="C209" s="3"/>
      <c r="D209" s="3"/>
      <c r="E209" s="3"/>
      <c r="F209" s="3"/>
      <c r="G209" s="3"/>
      <c r="H209" s="3"/>
      <c r="I209" s="3"/>
      <c r="J209" s="3"/>
    </row>
    <row r="210" spans="1:10">
      <c r="A210" s="14"/>
      <c r="B210" s="14"/>
      <c r="C210" s="3"/>
      <c r="D210" s="3"/>
      <c r="E210" s="3"/>
      <c r="F210" s="3"/>
      <c r="G210" s="3"/>
      <c r="H210" s="3"/>
      <c r="I210" s="3"/>
      <c r="J210" s="3"/>
    </row>
    <row r="211" spans="1:10">
      <c r="A211" s="14"/>
      <c r="B211" s="14"/>
      <c r="C211" s="3"/>
      <c r="D211" s="3"/>
      <c r="E211" s="3"/>
      <c r="F211" s="3"/>
      <c r="G211" s="3"/>
      <c r="H211" s="3"/>
      <c r="I211" s="3"/>
      <c r="J211" s="3"/>
    </row>
    <row r="212" spans="1:10">
      <c r="A212" s="14"/>
      <c r="B212" s="14"/>
      <c r="C212" s="3"/>
      <c r="D212" s="3"/>
      <c r="E212" s="3"/>
      <c r="F212" s="3"/>
      <c r="G212" s="3"/>
      <c r="H212" s="3"/>
      <c r="I212" s="3"/>
      <c r="J212" s="3"/>
    </row>
    <row r="213" spans="1:10">
      <c r="A213" s="14"/>
      <c r="B213" s="14"/>
      <c r="C213" s="3"/>
      <c r="D213" s="3"/>
      <c r="E213" s="3"/>
      <c r="F213" s="3"/>
      <c r="G213" s="3"/>
      <c r="H213" s="3"/>
      <c r="I213" s="3"/>
      <c r="J213" s="3"/>
    </row>
    <row r="214" spans="1:10">
      <c r="A214" s="14"/>
      <c r="B214" s="14"/>
      <c r="C214" s="3"/>
      <c r="D214" s="3"/>
      <c r="E214" s="3"/>
      <c r="F214" s="3"/>
      <c r="G214" s="3"/>
      <c r="H214" s="3"/>
      <c r="I214" s="3"/>
      <c r="J214" s="3"/>
    </row>
    <row r="215" spans="1:10">
      <c r="A215" s="14"/>
      <c r="B215" s="14"/>
      <c r="C215" s="3"/>
      <c r="D215" s="3"/>
      <c r="E215" s="3"/>
      <c r="F215" s="3"/>
      <c r="G215" s="3"/>
      <c r="H215" s="3"/>
      <c r="I215" s="3"/>
      <c r="J215" s="3"/>
    </row>
    <row r="216" spans="1:10">
      <c r="A216" s="14"/>
      <c r="B216" s="14"/>
      <c r="C216" s="3"/>
      <c r="D216" s="3"/>
      <c r="E216" s="3"/>
      <c r="F216" s="3"/>
      <c r="G216" s="3"/>
      <c r="H216" s="3"/>
      <c r="I216" s="3"/>
      <c r="J216" s="3"/>
    </row>
    <row r="217" spans="1:10">
      <c r="A217" s="14"/>
      <c r="B217" s="14"/>
      <c r="C217" s="3"/>
      <c r="D217" s="3"/>
      <c r="E217" s="3"/>
      <c r="F217" s="3"/>
      <c r="G217" s="3"/>
      <c r="H217" s="3"/>
      <c r="I217" s="3"/>
      <c r="J217" s="3"/>
    </row>
    <row r="218" spans="1:10">
      <c r="A218" s="14"/>
      <c r="B218" s="14"/>
      <c r="C218" s="3"/>
      <c r="D218" s="3"/>
      <c r="E218" s="3"/>
      <c r="F218" s="3"/>
      <c r="G218" s="3"/>
      <c r="H218" s="3"/>
      <c r="I218" s="3"/>
      <c r="J218" s="3"/>
    </row>
    <row r="219" spans="1:10">
      <c r="A219" s="14"/>
      <c r="B219" s="14"/>
      <c r="C219" s="3"/>
      <c r="D219" s="3"/>
      <c r="E219" s="3"/>
      <c r="F219" s="3"/>
      <c r="G219" s="3"/>
      <c r="H219" s="3"/>
      <c r="I219" s="3"/>
      <c r="J219" s="3"/>
    </row>
    <row r="220" spans="1:10">
      <c r="A220" s="14"/>
      <c r="B220" s="14"/>
      <c r="C220" s="3"/>
      <c r="D220" s="3"/>
      <c r="E220" s="3"/>
      <c r="F220" s="3"/>
      <c r="G220" s="3"/>
      <c r="H220" s="3"/>
      <c r="I220" s="3"/>
      <c r="J220" s="3"/>
    </row>
    <row r="221" spans="1:10">
      <c r="A221" s="14"/>
      <c r="B221" s="14"/>
      <c r="C221" s="3"/>
      <c r="D221" s="3"/>
      <c r="E221" s="3"/>
      <c r="F221" s="3"/>
      <c r="G221" s="3"/>
      <c r="H221" s="3"/>
      <c r="I221" s="3"/>
      <c r="J221" s="3"/>
    </row>
    <row r="222" spans="1:10">
      <c r="A222" s="14"/>
      <c r="B222" s="14"/>
      <c r="C222" s="3"/>
      <c r="D222" s="3"/>
      <c r="E222" s="3"/>
      <c r="F222" s="3"/>
      <c r="G222" s="3"/>
      <c r="H222" s="3"/>
      <c r="I222" s="3"/>
      <c r="J222" s="3"/>
    </row>
    <row r="223" spans="1:10">
      <c r="A223" s="14"/>
      <c r="B223" s="14"/>
      <c r="C223" s="3"/>
      <c r="D223" s="3"/>
      <c r="E223" s="3"/>
      <c r="F223" s="3"/>
      <c r="G223" s="3"/>
      <c r="H223" s="3"/>
      <c r="I223" s="3"/>
      <c r="J223" s="3"/>
    </row>
    <row r="224" spans="1:10">
      <c r="A224" s="14"/>
      <c r="B224" s="14"/>
      <c r="C224" s="3"/>
      <c r="D224" s="3"/>
      <c r="E224" s="3"/>
      <c r="F224" s="3"/>
      <c r="G224" s="3"/>
      <c r="H224" s="3"/>
      <c r="I224" s="3"/>
      <c r="J224" s="3"/>
    </row>
    <row r="225" spans="1:10">
      <c r="A225" s="14"/>
      <c r="B225" s="14"/>
      <c r="C225" s="3"/>
      <c r="D225" s="3"/>
      <c r="E225" s="3"/>
      <c r="F225" s="3"/>
      <c r="G225" s="3"/>
      <c r="H225" s="3"/>
      <c r="I225" s="3"/>
      <c r="J225" s="3"/>
    </row>
    <row r="226" spans="1:10">
      <c r="A226" s="14"/>
      <c r="B226" s="14"/>
      <c r="C226" s="3"/>
      <c r="D226" s="3"/>
      <c r="E226" s="3"/>
      <c r="F226" s="3"/>
      <c r="G226" s="3"/>
      <c r="H226" s="3"/>
      <c r="I226" s="3"/>
      <c r="J226" s="3"/>
    </row>
    <row r="227" spans="1:10">
      <c r="A227" s="14"/>
      <c r="B227" s="14"/>
      <c r="C227" s="3"/>
      <c r="D227" s="3"/>
      <c r="E227" s="3"/>
      <c r="F227" s="3"/>
      <c r="G227" s="3"/>
      <c r="H227" s="3"/>
      <c r="I227" s="3"/>
      <c r="J227" s="3"/>
    </row>
    <row r="228" spans="1:10">
      <c r="A228" s="14"/>
      <c r="B228" s="14"/>
      <c r="C228" s="3"/>
      <c r="D228" s="3"/>
      <c r="E228" s="3"/>
      <c r="F228" s="3"/>
      <c r="G228" s="3"/>
      <c r="H228" s="3"/>
      <c r="I228" s="3"/>
      <c r="J228" s="3"/>
    </row>
    <row r="229" spans="1:10">
      <c r="A229" s="14"/>
      <c r="B229" s="14"/>
      <c r="C229" s="3"/>
      <c r="D229" s="3"/>
      <c r="E229" s="3"/>
      <c r="F229" s="3"/>
      <c r="G229" s="3"/>
      <c r="H229" s="3"/>
      <c r="I229" s="3"/>
      <c r="J229" s="3"/>
    </row>
    <row r="230" spans="1:10">
      <c r="A230" s="14"/>
      <c r="B230" s="14"/>
      <c r="C230" s="3"/>
      <c r="D230" s="3"/>
      <c r="E230" s="3"/>
      <c r="F230" s="3"/>
      <c r="G230" s="3"/>
      <c r="H230" s="3"/>
      <c r="I230" s="3"/>
      <c r="J230" s="3"/>
    </row>
    <row r="231" spans="1:10">
      <c r="A231" s="14"/>
      <c r="B231" s="14"/>
      <c r="C231" s="3"/>
      <c r="D231" s="3"/>
      <c r="E231" s="3"/>
      <c r="F231" s="3"/>
      <c r="G231" s="3"/>
      <c r="H231" s="3"/>
      <c r="I231" s="3"/>
      <c r="J231" s="3"/>
    </row>
    <row r="232" spans="1:10">
      <c r="A232" s="14"/>
      <c r="B232" s="14"/>
      <c r="C232" s="3"/>
      <c r="D232" s="3"/>
      <c r="E232" s="3"/>
      <c r="F232" s="3"/>
      <c r="G232" s="3"/>
      <c r="H232" s="3"/>
      <c r="I232" s="3"/>
      <c r="J232" s="3"/>
    </row>
    <row r="233" spans="1:10">
      <c r="A233" s="14"/>
      <c r="B233" s="14"/>
      <c r="C233" s="3"/>
      <c r="D233" s="3"/>
      <c r="E233" s="3"/>
      <c r="F233" s="3"/>
      <c r="G233" s="3"/>
      <c r="H233" s="3"/>
      <c r="I233" s="3"/>
      <c r="J233" s="3"/>
    </row>
    <row r="234" spans="1:10">
      <c r="A234" s="14"/>
      <c r="B234" s="14"/>
      <c r="C234" s="3"/>
      <c r="D234" s="3"/>
      <c r="E234" s="3"/>
      <c r="F234" s="3"/>
      <c r="G234" s="3"/>
      <c r="H234" s="3"/>
      <c r="I234" s="3"/>
      <c r="J234" s="3"/>
    </row>
    <row r="235" spans="1:10">
      <c r="A235" s="14"/>
      <c r="B235" s="14"/>
      <c r="C235" s="3"/>
      <c r="D235" s="3"/>
      <c r="E235" s="3"/>
      <c r="F235" s="3"/>
      <c r="G235" s="3"/>
      <c r="H235" s="3"/>
      <c r="I235" s="3"/>
      <c r="J235" s="3"/>
    </row>
    <row r="236" spans="1:10">
      <c r="A236" s="14"/>
      <c r="B236" s="14"/>
      <c r="C236" s="3"/>
      <c r="D236" s="3"/>
      <c r="E236" s="3"/>
      <c r="F236" s="3"/>
      <c r="G236" s="3"/>
      <c r="H236" s="3"/>
      <c r="I236" s="3"/>
      <c r="J236" s="3"/>
    </row>
    <row r="237" spans="1:10">
      <c r="A237" s="14"/>
      <c r="B237" s="14"/>
      <c r="C237" s="3"/>
      <c r="D237" s="3"/>
      <c r="E237" s="3"/>
      <c r="F237" s="3"/>
      <c r="G237" s="3"/>
      <c r="H237" s="3"/>
      <c r="I237" s="3"/>
      <c r="J237" s="3"/>
    </row>
    <row r="238" spans="1:10">
      <c r="A238" s="14"/>
      <c r="B238" s="14"/>
      <c r="C238" s="3"/>
      <c r="D238" s="3"/>
      <c r="E238" s="3"/>
      <c r="F238" s="3"/>
      <c r="G238" s="3"/>
      <c r="H238" s="3"/>
      <c r="I238" s="3"/>
      <c r="J238" s="3"/>
    </row>
    <row r="239" spans="1:10">
      <c r="A239" s="14"/>
      <c r="B239" s="14"/>
      <c r="C239" s="3"/>
      <c r="D239" s="3"/>
      <c r="E239" s="3"/>
      <c r="F239" s="3"/>
      <c r="G239" s="3"/>
      <c r="H239" s="3"/>
      <c r="I239" s="3"/>
      <c r="J239" s="3"/>
    </row>
    <row r="240" spans="1:10">
      <c r="A240" s="14"/>
      <c r="B240" s="14"/>
      <c r="C240" s="3"/>
      <c r="D240" s="3"/>
      <c r="E240" s="3"/>
      <c r="F240" s="3"/>
      <c r="G240" s="3"/>
      <c r="H240" s="3"/>
      <c r="I240" s="3"/>
      <c r="J240" s="3"/>
    </row>
    <row r="241" spans="1:10">
      <c r="A241" s="14"/>
      <c r="B241" s="14"/>
      <c r="C241" s="3"/>
      <c r="D241" s="3"/>
      <c r="E241" s="3"/>
      <c r="F241" s="3"/>
      <c r="G241" s="3"/>
      <c r="H241" s="3"/>
      <c r="I241" s="3"/>
      <c r="J241" s="3"/>
    </row>
    <row r="242" spans="1:10">
      <c r="A242" s="14"/>
      <c r="B242" s="14"/>
      <c r="C242" s="3"/>
      <c r="D242" s="3"/>
      <c r="E242" s="3"/>
      <c r="F242" s="3"/>
      <c r="G242" s="3"/>
      <c r="H242" s="3"/>
      <c r="I242" s="3"/>
      <c r="J242" s="3"/>
    </row>
    <row r="243" spans="1:10">
      <c r="A243" s="14"/>
      <c r="B243" s="14"/>
      <c r="C243" s="3"/>
      <c r="D243" s="3"/>
      <c r="E243" s="3"/>
      <c r="F243" s="3"/>
      <c r="G243" s="3"/>
      <c r="H243" s="3"/>
      <c r="I243" s="3"/>
      <c r="J243" s="3"/>
    </row>
    <row r="244" spans="1:10">
      <c r="A244" s="14"/>
      <c r="B244" s="14"/>
      <c r="C244" s="3"/>
      <c r="D244" s="3"/>
      <c r="E244" s="3"/>
      <c r="F244" s="3"/>
      <c r="G244" s="3"/>
      <c r="H244" s="3"/>
      <c r="I244" s="3"/>
      <c r="J244" s="3"/>
    </row>
    <row r="245" spans="1:10">
      <c r="A245" s="14"/>
      <c r="B245" s="14"/>
      <c r="C245" s="3"/>
      <c r="D245" s="3"/>
      <c r="E245" s="3"/>
      <c r="F245" s="3"/>
      <c r="G245" s="3"/>
      <c r="H245" s="3"/>
      <c r="I245" s="3"/>
      <c r="J245" s="3"/>
    </row>
    <row r="246" spans="1:10">
      <c r="A246" s="14"/>
      <c r="B246" s="14"/>
      <c r="C246" s="3"/>
      <c r="D246" s="3"/>
      <c r="E246" s="3"/>
      <c r="F246" s="3"/>
      <c r="G246" s="3"/>
      <c r="H246" s="3"/>
      <c r="I246" s="3"/>
      <c r="J246" s="3"/>
    </row>
    <row r="247" spans="1:10">
      <c r="A247" s="14"/>
      <c r="B247" s="14"/>
      <c r="C247" s="3"/>
      <c r="D247" s="3"/>
      <c r="E247" s="3"/>
      <c r="F247" s="3"/>
      <c r="G247" s="3"/>
      <c r="H247" s="3"/>
      <c r="I247" s="3"/>
      <c r="J247" s="3"/>
    </row>
    <row r="248" spans="1:10">
      <c r="A248" s="14"/>
      <c r="B248" s="14"/>
      <c r="C248" s="3"/>
      <c r="D248" s="3"/>
      <c r="E248" s="3"/>
      <c r="F248" s="3"/>
      <c r="G248" s="3"/>
      <c r="H248" s="3"/>
      <c r="I248" s="3"/>
      <c r="J248" s="3"/>
    </row>
    <row r="249" spans="1:10">
      <c r="A249" s="14"/>
      <c r="B249" s="14"/>
      <c r="C249" s="3"/>
      <c r="D249" s="3"/>
      <c r="E249" s="3"/>
      <c r="F249" s="3"/>
      <c r="G249" s="3"/>
      <c r="H249" s="3"/>
      <c r="I249" s="3"/>
      <c r="J249" s="3"/>
    </row>
    <row r="250" spans="1:10">
      <c r="A250" s="14"/>
      <c r="B250" s="14"/>
      <c r="C250" s="3"/>
      <c r="D250" s="3"/>
      <c r="E250" s="3"/>
      <c r="F250" s="3"/>
      <c r="G250" s="3"/>
      <c r="H250" s="3"/>
      <c r="I250" s="3"/>
      <c r="J250" s="3"/>
    </row>
    <row r="251" spans="1:10">
      <c r="A251" s="14"/>
      <c r="B251" s="14"/>
      <c r="C251" s="3"/>
      <c r="D251" s="3"/>
      <c r="E251" s="3"/>
      <c r="F251" s="3"/>
      <c r="G251" s="3"/>
      <c r="H251" s="3"/>
      <c r="I251" s="3"/>
      <c r="J251" s="3"/>
    </row>
    <row r="252" spans="1:10">
      <c r="A252" s="14"/>
      <c r="B252" s="14"/>
      <c r="C252" s="3"/>
      <c r="D252" s="3"/>
      <c r="E252" s="3"/>
      <c r="F252" s="3"/>
      <c r="G252" s="3"/>
      <c r="H252" s="3"/>
      <c r="I252" s="3"/>
      <c r="J252" s="3"/>
    </row>
    <row r="253" spans="1:10">
      <c r="A253" s="14"/>
      <c r="B253" s="14"/>
      <c r="C253" s="3"/>
      <c r="D253" s="3"/>
      <c r="E253" s="3"/>
      <c r="F253" s="3"/>
      <c r="G253" s="3"/>
      <c r="H253" s="3"/>
      <c r="I253" s="3"/>
      <c r="J253" s="3"/>
    </row>
    <row r="254" spans="1:10">
      <c r="A254" s="14"/>
      <c r="B254" s="14"/>
      <c r="C254" s="3"/>
      <c r="D254" s="3"/>
      <c r="E254" s="3"/>
      <c r="F254" s="3"/>
      <c r="G254" s="3"/>
      <c r="H254" s="3"/>
      <c r="I254" s="3"/>
      <c r="J254" s="3"/>
    </row>
    <row r="255" spans="1:10">
      <c r="A255" s="14"/>
      <c r="B255" s="14"/>
      <c r="C255" s="3"/>
      <c r="D255" s="3"/>
      <c r="E255" s="3"/>
      <c r="F255" s="3"/>
      <c r="G255" s="3"/>
      <c r="H255" s="3"/>
      <c r="I255" s="3"/>
      <c r="J255" s="3"/>
    </row>
    <row r="256" spans="1:10">
      <c r="A256" s="14"/>
      <c r="B256" s="14"/>
      <c r="C256" s="3"/>
      <c r="D256" s="3"/>
      <c r="E256" s="3"/>
      <c r="F256" s="3"/>
      <c r="G256" s="3"/>
      <c r="H256" s="3"/>
      <c r="I256" s="3"/>
      <c r="J256" s="3"/>
    </row>
    <row r="257" spans="1:10">
      <c r="A257" s="14"/>
      <c r="B257" s="14"/>
      <c r="C257" s="3"/>
      <c r="D257" s="3"/>
      <c r="E257" s="3"/>
      <c r="F257" s="3"/>
      <c r="G257" s="3"/>
      <c r="H257" s="3"/>
      <c r="I257" s="3"/>
      <c r="J257" s="3"/>
    </row>
    <row r="258" spans="1:10">
      <c r="A258" s="14"/>
      <c r="B258" s="14"/>
      <c r="C258" s="3"/>
      <c r="D258" s="3"/>
      <c r="E258" s="3"/>
      <c r="F258" s="3"/>
      <c r="G258" s="3"/>
      <c r="H258" s="3"/>
      <c r="I258" s="3"/>
      <c r="J258" s="3"/>
    </row>
    <row r="259" spans="1:10">
      <c r="A259" s="14"/>
      <c r="B259" s="14"/>
      <c r="C259" s="3"/>
      <c r="D259" s="3"/>
      <c r="E259" s="3"/>
      <c r="F259" s="3"/>
      <c r="G259" s="3"/>
      <c r="H259" s="3"/>
      <c r="I259" s="3"/>
      <c r="J259" s="3"/>
    </row>
    <row r="260" spans="1:10">
      <c r="A260" s="14"/>
      <c r="B260" s="14"/>
      <c r="C260" s="3"/>
      <c r="D260" s="3"/>
      <c r="E260" s="3"/>
      <c r="F260" s="3"/>
      <c r="G260" s="3"/>
      <c r="H260" s="3"/>
      <c r="I260" s="3"/>
      <c r="J260" s="3"/>
    </row>
    <row r="261" spans="1:10">
      <c r="A261" s="14"/>
      <c r="B261" s="14"/>
      <c r="C261" s="3"/>
      <c r="D261" s="3"/>
      <c r="E261" s="3"/>
      <c r="F261" s="3"/>
      <c r="G261" s="3"/>
      <c r="H261" s="3"/>
      <c r="I261" s="3"/>
      <c r="J261" s="3"/>
    </row>
    <row r="262" spans="1:10">
      <c r="A262" s="14"/>
      <c r="B262" s="14"/>
      <c r="C262" s="3"/>
      <c r="D262" s="3"/>
      <c r="E262" s="3"/>
      <c r="F262" s="3"/>
      <c r="G262" s="3"/>
      <c r="H262" s="3"/>
      <c r="I262" s="3"/>
      <c r="J262" s="3"/>
    </row>
    <row r="263" spans="1:10">
      <c r="A263" s="14"/>
      <c r="B263" s="14"/>
      <c r="C263" s="3"/>
      <c r="D263" s="3"/>
      <c r="E263" s="3"/>
      <c r="F263" s="3"/>
      <c r="G263" s="3"/>
      <c r="H263" s="3"/>
      <c r="I263" s="3"/>
      <c r="J263" s="3"/>
    </row>
    <row r="264" spans="1:10">
      <c r="A264" s="14"/>
      <c r="B264" s="14"/>
      <c r="C264" s="3"/>
      <c r="D264" s="3"/>
      <c r="E264" s="3"/>
      <c r="F264" s="3"/>
      <c r="G264" s="3"/>
      <c r="H264" s="3"/>
      <c r="I264" s="3"/>
      <c r="J264" s="3"/>
    </row>
    <row r="265" spans="1:10">
      <c r="A265" s="14"/>
      <c r="B265" s="14"/>
      <c r="C265" s="3"/>
      <c r="D265" s="3"/>
      <c r="E265" s="3"/>
      <c r="F265" s="3"/>
      <c r="G265" s="3"/>
      <c r="H265" s="3"/>
      <c r="I265" s="3"/>
      <c r="J265" s="3"/>
    </row>
    <row r="266" spans="1:10">
      <c r="A266" s="14"/>
      <c r="B266" s="14"/>
      <c r="C266" s="3"/>
      <c r="D266" s="3"/>
      <c r="E266" s="3"/>
      <c r="F266" s="3"/>
      <c r="G266" s="3"/>
      <c r="H266" s="3"/>
      <c r="I266" s="3"/>
      <c r="J266" s="3"/>
    </row>
    <row r="267" spans="1:10">
      <c r="A267" s="14"/>
      <c r="B267" s="14"/>
      <c r="C267" s="3"/>
      <c r="D267" s="3"/>
      <c r="E267" s="3"/>
      <c r="F267" s="3"/>
      <c r="G267" s="3"/>
      <c r="H267" s="3"/>
      <c r="I267" s="3"/>
      <c r="J267" s="3"/>
    </row>
    <row r="268" spans="1:10">
      <c r="A268" s="14"/>
      <c r="B268" s="14"/>
      <c r="C268" s="3"/>
      <c r="D268" s="3"/>
      <c r="E268" s="3"/>
      <c r="F268" s="3"/>
      <c r="G268" s="3"/>
      <c r="H268" s="3"/>
      <c r="I268" s="3"/>
      <c r="J268" s="3"/>
    </row>
    <row r="269" spans="1:10">
      <c r="A269" s="14"/>
      <c r="B269" s="14"/>
      <c r="C269" s="3"/>
      <c r="D269" s="3"/>
      <c r="E269" s="3"/>
      <c r="F269" s="3"/>
      <c r="G269" s="3"/>
      <c r="H269" s="3"/>
      <c r="I269" s="3"/>
      <c r="J269" s="3"/>
    </row>
    <row r="270" spans="1:10">
      <c r="A270" s="14"/>
      <c r="B270" s="14"/>
      <c r="C270" s="3"/>
      <c r="D270" s="3"/>
      <c r="E270" s="3"/>
      <c r="F270" s="3"/>
      <c r="G270" s="3"/>
      <c r="H270" s="3"/>
      <c r="I270" s="3"/>
      <c r="J270" s="3"/>
    </row>
    <row r="271" spans="1:10">
      <c r="A271" s="14"/>
      <c r="B271" s="14"/>
      <c r="C271" s="3"/>
      <c r="D271" s="3"/>
      <c r="E271" s="3"/>
      <c r="F271" s="3"/>
      <c r="G271" s="3"/>
      <c r="H271" s="3"/>
      <c r="I271" s="3"/>
      <c r="J271" s="3"/>
    </row>
    <row r="272" spans="1:10">
      <c r="A272" s="14"/>
      <c r="B272" s="14"/>
      <c r="C272" s="3"/>
      <c r="D272" s="3"/>
      <c r="E272" s="3"/>
      <c r="F272" s="3"/>
      <c r="G272" s="3"/>
      <c r="H272" s="3"/>
      <c r="I272" s="3"/>
      <c r="J272" s="3"/>
    </row>
    <row r="273" spans="1:10">
      <c r="A273" s="14"/>
      <c r="B273" s="14"/>
      <c r="C273" s="3"/>
      <c r="D273" s="3"/>
      <c r="E273" s="3"/>
      <c r="F273" s="3"/>
      <c r="G273" s="3"/>
      <c r="H273" s="3"/>
      <c r="I273" s="3"/>
      <c r="J273" s="3"/>
    </row>
    <row r="274" spans="1:10">
      <c r="A274" s="14"/>
      <c r="B274" s="14"/>
      <c r="C274" s="3"/>
      <c r="D274" s="3"/>
      <c r="E274" s="3"/>
      <c r="F274" s="3"/>
      <c r="G274" s="3"/>
      <c r="H274" s="3"/>
      <c r="I274" s="3"/>
      <c r="J274" s="3"/>
    </row>
    <row r="275" spans="1:10">
      <c r="A275" s="14"/>
      <c r="B275" s="14"/>
      <c r="C275" s="3"/>
      <c r="D275" s="3"/>
      <c r="E275" s="3"/>
      <c r="F275" s="3"/>
      <c r="G275" s="3"/>
      <c r="H275" s="3"/>
      <c r="I275" s="3"/>
      <c r="J275" s="3"/>
    </row>
    <row r="276" spans="1:10">
      <c r="A276" s="14"/>
      <c r="B276" s="14"/>
      <c r="C276" s="3"/>
      <c r="D276" s="3"/>
      <c r="E276" s="3"/>
      <c r="F276" s="3"/>
      <c r="G276" s="3"/>
      <c r="H276" s="3"/>
      <c r="I276" s="3"/>
      <c r="J276" s="3"/>
    </row>
    <row r="277" spans="1:10">
      <c r="A277" s="14"/>
      <c r="B277" s="14"/>
      <c r="C277" s="3"/>
      <c r="D277" s="3"/>
      <c r="E277" s="3"/>
      <c r="F277" s="3"/>
      <c r="G277" s="3"/>
      <c r="H277" s="3"/>
      <c r="I277" s="3"/>
      <c r="J277" s="3"/>
    </row>
    <row r="278" spans="1:10">
      <c r="A278" s="14"/>
      <c r="B278" s="14"/>
      <c r="C278" s="3"/>
      <c r="D278" s="3"/>
      <c r="E278" s="3"/>
      <c r="F278" s="3"/>
      <c r="G278" s="3"/>
      <c r="H278" s="3"/>
      <c r="I278" s="3"/>
      <c r="J278" s="3"/>
    </row>
    <row r="279" spans="1:10">
      <c r="A279" s="14"/>
      <c r="B279" s="14"/>
      <c r="C279" s="3"/>
      <c r="D279" s="3"/>
      <c r="E279" s="3"/>
      <c r="F279" s="3"/>
      <c r="G279" s="3"/>
      <c r="H279" s="3"/>
      <c r="I279" s="3"/>
      <c r="J279" s="3"/>
    </row>
    <row r="280" spans="1:10">
      <c r="A280" s="14"/>
      <c r="B280" s="14"/>
      <c r="C280" s="3"/>
      <c r="D280" s="3"/>
      <c r="E280" s="3"/>
      <c r="F280" s="3"/>
      <c r="G280" s="3"/>
      <c r="H280" s="3"/>
      <c r="I280" s="3"/>
      <c r="J280" s="3"/>
    </row>
    <row r="281" spans="1:10">
      <c r="A281" s="14"/>
      <c r="B281" s="14"/>
      <c r="C281" s="3"/>
      <c r="D281" s="3"/>
      <c r="E281" s="3"/>
      <c r="F281" s="3"/>
      <c r="G281" s="3"/>
      <c r="H281" s="3"/>
      <c r="I281" s="3"/>
      <c r="J281" s="3"/>
    </row>
    <row r="282" spans="1:10">
      <c r="A282" s="14"/>
      <c r="B282" s="14"/>
      <c r="C282" s="3"/>
      <c r="D282" s="3"/>
      <c r="E282" s="3"/>
      <c r="F282" s="3"/>
      <c r="G282" s="3"/>
      <c r="H282" s="3"/>
      <c r="I282" s="3"/>
      <c r="J282" s="3"/>
    </row>
    <row r="283" spans="1:10">
      <c r="A283" s="14"/>
      <c r="B283" s="14"/>
      <c r="C283" s="3"/>
      <c r="D283" s="3"/>
      <c r="E283" s="3"/>
      <c r="F283" s="3"/>
      <c r="G283" s="3"/>
      <c r="H283" s="3"/>
      <c r="I283" s="3"/>
      <c r="J283" s="3"/>
    </row>
    <row r="284" spans="1:10">
      <c r="A284" s="14"/>
      <c r="B284" s="14"/>
      <c r="C284" s="3"/>
      <c r="D284" s="3"/>
      <c r="E284" s="3"/>
      <c r="F284" s="3"/>
      <c r="G284" s="3"/>
      <c r="H284" s="3"/>
      <c r="I284" s="3"/>
      <c r="J284" s="3"/>
    </row>
    <row r="285" spans="1:10">
      <c r="A285" s="14"/>
      <c r="B285" s="14"/>
      <c r="C285" s="3"/>
      <c r="D285" s="3"/>
      <c r="E285" s="3"/>
      <c r="F285" s="3"/>
      <c r="G285" s="3"/>
      <c r="H285" s="3"/>
      <c r="I285" s="3"/>
      <c r="J285" s="3"/>
    </row>
    <row r="286" spans="1:10">
      <c r="A286" s="14"/>
      <c r="B286" s="14"/>
      <c r="C286" s="3"/>
      <c r="D286" s="3"/>
      <c r="E286" s="3"/>
      <c r="F286" s="3"/>
      <c r="G286" s="3"/>
      <c r="H286" s="3"/>
      <c r="I286" s="3"/>
      <c r="J286" s="3"/>
    </row>
    <row r="287" spans="1:10">
      <c r="A287" s="14"/>
      <c r="B287" s="14"/>
      <c r="C287" s="3"/>
      <c r="D287" s="3"/>
      <c r="E287" s="3"/>
      <c r="F287" s="3"/>
      <c r="G287" s="3"/>
      <c r="H287" s="3"/>
      <c r="I287" s="3"/>
      <c r="J287" s="3"/>
    </row>
    <row r="288" spans="1:10">
      <c r="A288" s="14"/>
      <c r="B288" s="14"/>
      <c r="C288" s="3"/>
      <c r="D288" s="3"/>
      <c r="E288" s="3"/>
      <c r="F288" s="3"/>
      <c r="G288" s="3"/>
      <c r="H288" s="3"/>
      <c r="I288" s="3"/>
      <c r="J288" s="3"/>
    </row>
    <row r="289" spans="1:10">
      <c r="A289" s="14"/>
      <c r="B289" s="14"/>
      <c r="C289" s="3"/>
      <c r="D289" s="3"/>
      <c r="E289" s="3"/>
      <c r="F289" s="3"/>
      <c r="G289" s="3"/>
      <c r="H289" s="3"/>
      <c r="I289" s="3"/>
      <c r="J289" s="3"/>
    </row>
    <row r="290" spans="1:10">
      <c r="A290" s="14"/>
      <c r="B290" s="14"/>
      <c r="C290" s="3"/>
      <c r="D290" s="3"/>
      <c r="E290" s="3"/>
      <c r="F290" s="3"/>
      <c r="G290" s="3"/>
      <c r="H290" s="3"/>
      <c r="I290" s="3"/>
      <c r="J290" s="3"/>
    </row>
    <row r="291" spans="1:10">
      <c r="A291" s="14"/>
      <c r="B291" s="14"/>
      <c r="C291" s="3"/>
      <c r="D291" s="3"/>
      <c r="E291" s="3"/>
      <c r="F291" s="3"/>
      <c r="G291" s="3"/>
      <c r="H291" s="3"/>
      <c r="I291" s="3"/>
      <c r="J291" s="3"/>
    </row>
    <row r="292" spans="1:10">
      <c r="A292" s="14"/>
      <c r="B292" s="14"/>
      <c r="C292" s="3"/>
      <c r="D292" s="3"/>
      <c r="E292" s="3"/>
      <c r="F292" s="3"/>
      <c r="G292" s="3"/>
      <c r="H292" s="3"/>
      <c r="I292" s="3"/>
      <c r="J292" s="3"/>
    </row>
    <row r="293" spans="1:10">
      <c r="A293" s="14"/>
      <c r="B293" s="14"/>
      <c r="C293" s="3"/>
      <c r="D293" s="3"/>
      <c r="E293" s="3"/>
      <c r="F293" s="3"/>
      <c r="G293" s="3"/>
      <c r="H293" s="3"/>
      <c r="I293" s="3"/>
      <c r="J293" s="3"/>
    </row>
    <row r="294" spans="1:10">
      <c r="A294" s="14"/>
      <c r="B294" s="14"/>
      <c r="C294" s="3"/>
      <c r="D294" s="3"/>
      <c r="E294" s="3"/>
      <c r="F294" s="3"/>
      <c r="G294" s="3"/>
      <c r="H294" s="3"/>
      <c r="I294" s="3"/>
      <c r="J294" s="3"/>
    </row>
    <row r="295" spans="1:10">
      <c r="A295" s="14"/>
      <c r="B295" s="14"/>
      <c r="C295" s="3"/>
      <c r="D295" s="3"/>
      <c r="E295" s="3"/>
      <c r="F295" s="3"/>
      <c r="G295" s="3"/>
      <c r="H295" s="3"/>
      <c r="I295" s="3"/>
      <c r="J295" s="3"/>
    </row>
    <row r="296" spans="1:10">
      <c r="A296" s="14"/>
      <c r="B296" s="14"/>
      <c r="C296" s="3"/>
      <c r="D296" s="3"/>
      <c r="E296" s="3"/>
      <c r="F296" s="3"/>
      <c r="G296" s="3"/>
      <c r="H296" s="3"/>
      <c r="I296" s="3"/>
      <c r="J296" s="3"/>
    </row>
    <row r="297" spans="1:10">
      <c r="A297" s="14"/>
      <c r="B297" s="14"/>
      <c r="C297" s="3"/>
      <c r="D297" s="3"/>
      <c r="E297" s="3"/>
      <c r="F297" s="3"/>
      <c r="G297" s="3"/>
      <c r="H297" s="3"/>
      <c r="I297" s="3"/>
      <c r="J297" s="3"/>
    </row>
    <row r="298" spans="1:10">
      <c r="A298" s="14"/>
      <c r="B298" s="14"/>
      <c r="C298" s="3"/>
      <c r="D298" s="3"/>
      <c r="E298" s="3"/>
      <c r="F298" s="3"/>
      <c r="G298" s="3"/>
      <c r="H298" s="3"/>
      <c r="I298" s="3"/>
      <c r="J298" s="3"/>
    </row>
    <row r="299" spans="1:10">
      <c r="A299" s="14"/>
      <c r="B299" s="14"/>
      <c r="C299" s="3"/>
      <c r="D299" s="3"/>
      <c r="E299" s="3"/>
      <c r="F299" s="3"/>
      <c r="G299" s="3"/>
      <c r="H299" s="3"/>
      <c r="I299" s="3"/>
      <c r="J299" s="3"/>
    </row>
    <row r="300" spans="1:10">
      <c r="A300" s="14"/>
      <c r="B300" s="14"/>
      <c r="C300" s="3"/>
      <c r="D300" s="3"/>
      <c r="E300" s="3"/>
      <c r="F300" s="3"/>
      <c r="G300" s="3"/>
      <c r="H300" s="3"/>
      <c r="I300" s="3"/>
      <c r="J300" s="3"/>
    </row>
    <row r="301" spans="1:10">
      <c r="A301" s="14"/>
      <c r="B301" s="14"/>
      <c r="C301" s="3"/>
      <c r="D301" s="3"/>
      <c r="E301" s="3"/>
      <c r="F301" s="3"/>
      <c r="G301" s="3"/>
      <c r="H301" s="3"/>
      <c r="I301" s="3"/>
      <c r="J301" s="3"/>
    </row>
    <row r="302" spans="1:10">
      <c r="A302" s="14"/>
      <c r="B302" s="14"/>
      <c r="C302" s="3"/>
      <c r="D302" s="3"/>
      <c r="E302" s="3"/>
      <c r="F302" s="3"/>
      <c r="G302" s="3"/>
      <c r="H302" s="3"/>
      <c r="I302" s="3"/>
      <c r="J302" s="3"/>
    </row>
    <row r="303" spans="1:10">
      <c r="A303" s="14"/>
      <c r="B303" s="14"/>
      <c r="C303" s="3"/>
      <c r="D303" s="3"/>
      <c r="E303" s="3"/>
      <c r="F303" s="3"/>
      <c r="G303" s="3"/>
      <c r="H303" s="3"/>
      <c r="I303" s="3"/>
      <c r="J303" s="3"/>
    </row>
    <row r="304" spans="1:10">
      <c r="A304" s="14"/>
      <c r="B304" s="14"/>
      <c r="C304" s="3"/>
      <c r="D304" s="3"/>
      <c r="E304" s="3"/>
      <c r="F304" s="3"/>
      <c r="G304" s="3"/>
      <c r="H304" s="3"/>
      <c r="I304" s="3"/>
      <c r="J304" s="3"/>
    </row>
    <row r="305" spans="1:10">
      <c r="A305" s="14"/>
      <c r="B305" s="14"/>
      <c r="C305" s="3"/>
      <c r="D305" s="3"/>
      <c r="E305" s="3"/>
      <c r="F305" s="3"/>
      <c r="G305" s="3"/>
      <c r="H305" s="3"/>
      <c r="I305" s="3"/>
      <c r="J305" s="3"/>
    </row>
    <row r="306" spans="1:10">
      <c r="A306" s="14"/>
      <c r="B306" s="14"/>
      <c r="C306" s="3"/>
      <c r="D306" s="3"/>
      <c r="E306" s="3"/>
      <c r="F306" s="3"/>
      <c r="G306" s="3"/>
      <c r="H306" s="3"/>
      <c r="I306" s="3"/>
      <c r="J306" s="3"/>
    </row>
    <row r="307" spans="1:10">
      <c r="A307" s="14"/>
      <c r="B307" s="14"/>
      <c r="C307" s="3"/>
      <c r="D307" s="3"/>
      <c r="E307" s="3"/>
      <c r="F307" s="3"/>
      <c r="G307" s="3"/>
      <c r="H307" s="3"/>
      <c r="I307" s="3"/>
      <c r="J307" s="3"/>
    </row>
    <row r="308" spans="1:10">
      <c r="A308" s="14"/>
      <c r="B308" s="14"/>
      <c r="C308" s="3"/>
      <c r="D308" s="3"/>
      <c r="E308" s="3"/>
      <c r="F308" s="3"/>
      <c r="G308" s="3"/>
      <c r="H308" s="3"/>
      <c r="I308" s="3"/>
      <c r="J308" s="3"/>
    </row>
    <row r="309" spans="1:10">
      <c r="A309" s="14"/>
      <c r="B309" s="14"/>
      <c r="C309" s="3"/>
      <c r="D309" s="3"/>
      <c r="E309" s="3"/>
      <c r="F309" s="3"/>
      <c r="G309" s="3"/>
      <c r="H309" s="3"/>
      <c r="I309" s="3"/>
      <c r="J309" s="3"/>
    </row>
    <row r="310" spans="1:10">
      <c r="A310" s="14"/>
      <c r="B310" s="14"/>
      <c r="C310" s="3"/>
      <c r="D310" s="3"/>
      <c r="E310" s="3"/>
      <c r="F310" s="3"/>
      <c r="G310" s="3"/>
      <c r="H310" s="3"/>
      <c r="I310" s="3"/>
      <c r="J310" s="3"/>
    </row>
    <row r="311" spans="1:10">
      <c r="A311" s="14"/>
      <c r="B311" s="14"/>
      <c r="C311" s="3"/>
      <c r="D311" s="3"/>
      <c r="E311" s="3"/>
      <c r="F311" s="3"/>
      <c r="G311" s="3"/>
      <c r="H311" s="3"/>
      <c r="I311" s="3"/>
      <c r="J311" s="3"/>
    </row>
    <row r="312" spans="1:10">
      <c r="A312" s="14"/>
      <c r="B312" s="14"/>
      <c r="C312" s="3"/>
      <c r="D312" s="3"/>
      <c r="E312" s="3"/>
      <c r="F312" s="3"/>
      <c r="G312" s="3"/>
      <c r="H312" s="3"/>
      <c r="I312" s="3"/>
      <c r="J312" s="3"/>
    </row>
    <row r="313" spans="1:10">
      <c r="A313" s="14"/>
      <c r="B313" s="14"/>
      <c r="C313" s="3"/>
      <c r="D313" s="3"/>
      <c r="E313" s="3"/>
      <c r="F313" s="3"/>
      <c r="G313" s="3"/>
      <c r="H313" s="3"/>
      <c r="I313" s="3"/>
      <c r="J313" s="3"/>
    </row>
    <row r="314" spans="1:10">
      <c r="A314" s="14"/>
      <c r="B314" s="14"/>
      <c r="C314" s="3"/>
      <c r="D314" s="3"/>
      <c r="E314" s="3"/>
      <c r="F314" s="3"/>
      <c r="G314" s="3"/>
      <c r="H314" s="3"/>
      <c r="I314" s="3"/>
      <c r="J314" s="3"/>
    </row>
    <row r="315" spans="1:10">
      <c r="A315" s="14"/>
      <c r="B315" s="14"/>
      <c r="C315" s="3"/>
      <c r="D315" s="3"/>
      <c r="E315" s="3"/>
      <c r="F315" s="3"/>
      <c r="G315" s="3"/>
      <c r="H315" s="3"/>
      <c r="I315" s="3"/>
      <c r="J315" s="3"/>
    </row>
    <row r="316" spans="1:10">
      <c r="A316" s="14"/>
      <c r="B316" s="14"/>
      <c r="C316" s="3"/>
      <c r="D316" s="3"/>
      <c r="E316" s="3"/>
      <c r="F316" s="3"/>
      <c r="G316" s="3"/>
      <c r="H316" s="3"/>
      <c r="I316" s="3"/>
      <c r="J316" s="3"/>
    </row>
    <row r="317" spans="1:10">
      <c r="A317" s="14"/>
      <c r="B317" s="14"/>
      <c r="C317" s="3"/>
      <c r="D317" s="3"/>
      <c r="E317" s="3"/>
      <c r="F317" s="3"/>
      <c r="G317" s="3"/>
      <c r="H317" s="3"/>
      <c r="I317" s="3"/>
      <c r="J317" s="3"/>
    </row>
    <row r="318" spans="1:10">
      <c r="A318" s="14"/>
      <c r="B318" s="14"/>
      <c r="C318" s="3"/>
      <c r="D318" s="3"/>
      <c r="E318" s="3"/>
      <c r="F318" s="3"/>
      <c r="G318" s="3"/>
      <c r="H318" s="3"/>
      <c r="I318" s="3"/>
      <c r="J318" s="3"/>
    </row>
    <row r="319" spans="1:10">
      <c r="A319" s="14"/>
      <c r="B319" s="14"/>
      <c r="C319" s="3"/>
      <c r="D319" s="3"/>
      <c r="E319" s="3"/>
      <c r="F319" s="3"/>
      <c r="G319" s="3"/>
      <c r="H319" s="3"/>
      <c r="I319" s="3"/>
      <c r="J319" s="3"/>
    </row>
    <row r="320" spans="1:10">
      <c r="A320" s="14"/>
      <c r="B320" s="14"/>
      <c r="C320" s="3"/>
      <c r="D320" s="3"/>
      <c r="E320" s="3"/>
      <c r="F320" s="3"/>
      <c r="G320" s="3"/>
      <c r="H320" s="3"/>
      <c r="I320" s="3"/>
      <c r="J320" s="3"/>
    </row>
    <row r="321" spans="1:10">
      <c r="A321" s="14"/>
      <c r="B321" s="14"/>
      <c r="C321" s="3"/>
      <c r="D321" s="3"/>
      <c r="E321" s="3"/>
      <c r="F321" s="3"/>
      <c r="G321" s="3"/>
      <c r="H321" s="3"/>
      <c r="I321" s="3"/>
      <c r="J321" s="3"/>
    </row>
    <row r="322" spans="1:10">
      <c r="A322" s="14"/>
      <c r="B322" s="14"/>
      <c r="C322" s="3"/>
      <c r="D322" s="3"/>
      <c r="E322" s="3"/>
      <c r="F322" s="3"/>
      <c r="G322" s="3"/>
      <c r="H322" s="3"/>
      <c r="I322" s="3"/>
      <c r="J322" s="3"/>
    </row>
    <row r="323" spans="1:10">
      <c r="A323" s="14"/>
      <c r="B323" s="14"/>
      <c r="C323" s="3"/>
      <c r="D323" s="3"/>
      <c r="E323" s="3"/>
      <c r="F323" s="3"/>
      <c r="G323" s="3"/>
      <c r="H323" s="3"/>
      <c r="I323" s="3"/>
      <c r="J323" s="3"/>
    </row>
    <row r="324" spans="1:10">
      <c r="A324" s="14"/>
      <c r="B324" s="14"/>
      <c r="C324" s="3"/>
      <c r="D324" s="3"/>
      <c r="E324" s="3"/>
      <c r="F324" s="3"/>
      <c r="G324" s="3"/>
      <c r="H324" s="3"/>
      <c r="I324" s="3"/>
      <c r="J324" s="3"/>
    </row>
    <row r="325" spans="1:10">
      <c r="A325" s="14"/>
      <c r="B325" s="14"/>
      <c r="C325" s="3"/>
      <c r="D325" s="3"/>
      <c r="E325" s="3"/>
      <c r="F325" s="3"/>
      <c r="G325" s="3"/>
      <c r="H325" s="3"/>
      <c r="I325" s="3"/>
      <c r="J325" s="3"/>
    </row>
    <row r="326" spans="1:10">
      <c r="A326" s="14"/>
      <c r="B326" s="14"/>
      <c r="C326" s="3"/>
      <c r="D326" s="3"/>
      <c r="E326" s="3"/>
      <c r="F326" s="3"/>
      <c r="G326" s="3"/>
      <c r="H326" s="3"/>
      <c r="I326" s="3"/>
      <c r="J326" s="3"/>
    </row>
    <row r="327" spans="1:10">
      <c r="A327" s="14"/>
      <c r="B327" s="14"/>
      <c r="C327" s="3"/>
      <c r="D327" s="3"/>
      <c r="E327" s="3"/>
      <c r="F327" s="3"/>
      <c r="G327" s="3"/>
      <c r="H327" s="3"/>
      <c r="I327" s="3"/>
      <c r="J327" s="3"/>
    </row>
    <row r="328" spans="1:10">
      <c r="A328" s="14"/>
      <c r="B328" s="14"/>
      <c r="C328" s="3"/>
      <c r="D328" s="3"/>
      <c r="E328" s="3"/>
      <c r="F328" s="3"/>
      <c r="G328" s="3"/>
      <c r="H328" s="3"/>
      <c r="I328" s="3"/>
      <c r="J328" s="3"/>
    </row>
    <row r="329" spans="1:10">
      <c r="A329" s="14"/>
      <c r="B329" s="14"/>
      <c r="C329" s="3"/>
      <c r="D329" s="3"/>
      <c r="E329" s="3"/>
      <c r="F329" s="3"/>
      <c r="G329" s="3"/>
      <c r="H329" s="3"/>
      <c r="I329" s="3"/>
      <c r="J329" s="3"/>
    </row>
    <row r="330" spans="1:10">
      <c r="A330" s="14"/>
      <c r="B330" s="14"/>
      <c r="C330" s="3"/>
      <c r="D330" s="3"/>
      <c r="E330" s="3"/>
      <c r="F330" s="3"/>
      <c r="G330" s="3"/>
      <c r="H330" s="3"/>
      <c r="I330" s="3"/>
      <c r="J330" s="3"/>
    </row>
    <row r="331" spans="1:10">
      <c r="A331" s="14"/>
      <c r="B331" s="14"/>
      <c r="C331" s="3"/>
      <c r="D331" s="3"/>
      <c r="E331" s="3"/>
      <c r="F331" s="3"/>
      <c r="G331" s="3"/>
      <c r="H331" s="3"/>
      <c r="I331" s="3"/>
      <c r="J331" s="3"/>
    </row>
    <row r="332" spans="1:10">
      <c r="A332" s="14"/>
      <c r="B332" s="14"/>
      <c r="C332" s="3"/>
      <c r="D332" s="3"/>
      <c r="E332" s="3"/>
      <c r="F332" s="3"/>
      <c r="G332" s="3"/>
      <c r="H332" s="3"/>
      <c r="I332" s="3"/>
      <c r="J332" s="3"/>
    </row>
    <row r="333" spans="1:10">
      <c r="A333" s="14"/>
      <c r="B333" s="14"/>
      <c r="C333" s="3"/>
      <c r="D333" s="3"/>
      <c r="E333" s="3"/>
      <c r="F333" s="3"/>
      <c r="G333" s="3"/>
      <c r="H333" s="3"/>
      <c r="I333" s="3"/>
      <c r="J333" s="3"/>
    </row>
    <row r="334" spans="1:10">
      <c r="A334" s="14"/>
      <c r="B334" s="14"/>
      <c r="C334" s="3"/>
      <c r="D334" s="3"/>
      <c r="E334" s="3"/>
      <c r="F334" s="3"/>
      <c r="G334" s="3"/>
      <c r="H334" s="3"/>
      <c r="I334" s="3"/>
      <c r="J334" s="3"/>
    </row>
    <row r="335" spans="1:10">
      <c r="A335" s="14"/>
      <c r="B335" s="14"/>
      <c r="C335" s="3"/>
      <c r="D335" s="3"/>
      <c r="E335" s="3"/>
      <c r="F335" s="3"/>
      <c r="G335" s="3"/>
      <c r="H335" s="3"/>
      <c r="I335" s="3"/>
      <c r="J335" s="3"/>
    </row>
    <row r="336" spans="1:10">
      <c r="A336" s="14"/>
      <c r="B336" s="14"/>
      <c r="C336" s="3"/>
      <c r="D336" s="3"/>
      <c r="E336" s="3"/>
      <c r="F336" s="3"/>
      <c r="G336" s="3"/>
      <c r="H336" s="3"/>
      <c r="I336" s="3"/>
      <c r="J336" s="3"/>
    </row>
    <row r="337" spans="1:10">
      <c r="A337" s="14"/>
      <c r="B337" s="14"/>
      <c r="C337" s="3"/>
      <c r="D337" s="3"/>
      <c r="E337" s="3"/>
      <c r="F337" s="3"/>
      <c r="G337" s="3"/>
      <c r="H337" s="3"/>
      <c r="I337" s="3"/>
      <c r="J337" s="3"/>
    </row>
    <row r="338" spans="1:10">
      <c r="A338" s="14"/>
      <c r="B338" s="14"/>
      <c r="C338" s="3"/>
      <c r="D338" s="3"/>
      <c r="E338" s="3"/>
      <c r="F338" s="3"/>
      <c r="G338" s="3"/>
      <c r="H338" s="3"/>
      <c r="I338" s="3"/>
      <c r="J338" s="3"/>
    </row>
    <row r="339" spans="1:10">
      <c r="A339" s="14"/>
      <c r="B339" s="14"/>
      <c r="C339" s="3"/>
      <c r="D339" s="3"/>
      <c r="E339" s="3"/>
      <c r="F339" s="3"/>
      <c r="G339" s="3"/>
      <c r="H339" s="3"/>
      <c r="I339" s="3"/>
      <c r="J339" s="3"/>
    </row>
    <row r="340" spans="1:10">
      <c r="A340" s="14"/>
      <c r="B340" s="14"/>
      <c r="C340" s="3"/>
      <c r="D340" s="3"/>
      <c r="E340" s="3"/>
      <c r="F340" s="3"/>
      <c r="G340" s="3"/>
      <c r="H340" s="3"/>
      <c r="I340" s="3"/>
      <c r="J340" s="3"/>
    </row>
    <row r="341" spans="1:10">
      <c r="A341" s="14"/>
      <c r="B341" s="14"/>
      <c r="C341" s="3"/>
      <c r="D341" s="3"/>
      <c r="E341" s="3"/>
      <c r="F341" s="3"/>
      <c r="G341" s="3"/>
      <c r="H341" s="3"/>
      <c r="I341" s="3"/>
      <c r="J341" s="3"/>
    </row>
    <row r="342" spans="1:10">
      <c r="A342" s="14"/>
      <c r="B342" s="14"/>
      <c r="C342" s="3"/>
      <c r="D342" s="3"/>
      <c r="E342" s="3"/>
      <c r="F342" s="3"/>
      <c r="G342" s="3"/>
      <c r="H342" s="3"/>
      <c r="I342" s="3"/>
      <c r="J342" s="3"/>
    </row>
    <row r="343" spans="1:10">
      <c r="A343" s="14"/>
      <c r="B343" s="14"/>
      <c r="C343" s="3"/>
      <c r="D343" s="3"/>
      <c r="E343" s="3"/>
      <c r="F343" s="3"/>
      <c r="G343" s="3"/>
      <c r="H343" s="3"/>
      <c r="I343" s="3"/>
      <c r="J343" s="3"/>
    </row>
    <row r="344" spans="1:10">
      <c r="A344" s="14"/>
      <c r="B344" s="14"/>
      <c r="C344" s="3"/>
      <c r="D344" s="3"/>
      <c r="E344" s="3"/>
      <c r="F344" s="3"/>
      <c r="G344" s="3"/>
      <c r="H344" s="3"/>
      <c r="I344" s="3"/>
      <c r="J344" s="3"/>
    </row>
    <row r="345" spans="1:10">
      <c r="A345" s="14"/>
      <c r="B345" s="14"/>
      <c r="C345" s="3"/>
      <c r="D345" s="3"/>
      <c r="E345" s="3"/>
      <c r="F345" s="3"/>
      <c r="G345" s="3"/>
      <c r="H345" s="3"/>
      <c r="I345" s="3"/>
      <c r="J345" s="3"/>
    </row>
    <row r="346" spans="1:10">
      <c r="A346" s="14"/>
      <c r="B346" s="14"/>
      <c r="C346" s="3"/>
      <c r="D346" s="3"/>
      <c r="E346" s="3"/>
      <c r="F346" s="3"/>
      <c r="G346" s="3"/>
      <c r="H346" s="3"/>
      <c r="I346" s="3"/>
      <c r="J346" s="3"/>
    </row>
    <row r="347" spans="1:10">
      <c r="A347" s="14"/>
      <c r="B347" s="14"/>
      <c r="C347" s="3"/>
      <c r="D347" s="3"/>
      <c r="E347" s="3"/>
      <c r="F347" s="3"/>
      <c r="G347" s="3"/>
      <c r="H347" s="3"/>
      <c r="I347" s="3"/>
      <c r="J347" s="3"/>
    </row>
    <row r="348" spans="1:10">
      <c r="A348" s="14"/>
      <c r="B348" s="14"/>
      <c r="C348" s="3"/>
      <c r="D348" s="3"/>
      <c r="E348" s="3"/>
      <c r="F348" s="3"/>
      <c r="G348" s="3"/>
      <c r="H348" s="3"/>
      <c r="I348" s="3"/>
      <c r="J348" s="3"/>
    </row>
    <row r="349" spans="1:10">
      <c r="A349" s="14"/>
      <c r="B349" s="14"/>
      <c r="C349" s="3"/>
      <c r="D349" s="3"/>
      <c r="E349" s="3"/>
      <c r="F349" s="3"/>
      <c r="G349" s="3"/>
      <c r="H349" s="3"/>
      <c r="I349" s="3"/>
      <c r="J349" s="3"/>
    </row>
    <row r="350" spans="1:10">
      <c r="C350" s="3"/>
      <c r="D350" s="3"/>
      <c r="E350" s="3"/>
      <c r="F350" s="3"/>
      <c r="G350" s="3"/>
      <c r="H350" s="3"/>
      <c r="I350" s="3"/>
      <c r="J350" s="3"/>
    </row>
    <row r="351" spans="1:10">
      <c r="C351" s="3"/>
      <c r="D351" s="3"/>
      <c r="E351" s="3"/>
      <c r="F351" s="3"/>
      <c r="G351" s="3"/>
      <c r="H351" s="3"/>
      <c r="I351" s="3"/>
      <c r="J351" s="3"/>
    </row>
    <row r="352" spans="1:10">
      <c r="C352" s="3"/>
      <c r="D352" s="3"/>
      <c r="E352" s="3"/>
      <c r="F352" s="3"/>
      <c r="G352" s="3"/>
      <c r="H352" s="3"/>
      <c r="I352" s="3"/>
      <c r="J352" s="3"/>
    </row>
    <row r="353" spans="3:10">
      <c r="C353" s="3"/>
      <c r="D353" s="3"/>
      <c r="E353" s="3"/>
      <c r="F353" s="3"/>
      <c r="G353" s="3"/>
      <c r="H353" s="3"/>
      <c r="I353" s="3"/>
      <c r="J353" s="3"/>
    </row>
    <row r="354" spans="3:10">
      <c r="C354" s="3"/>
      <c r="D354" s="3"/>
      <c r="E354" s="3"/>
      <c r="F354" s="3"/>
      <c r="G354" s="3"/>
      <c r="H354" s="3"/>
      <c r="I354" s="3"/>
      <c r="J354" s="3"/>
    </row>
    <row r="355" spans="3:10">
      <c r="C355" s="3"/>
      <c r="D355" s="3"/>
      <c r="E355" s="3"/>
      <c r="F355" s="3"/>
      <c r="G355" s="3"/>
      <c r="H355" s="3"/>
      <c r="I355" s="3"/>
      <c r="J355" s="3"/>
    </row>
    <row r="356" spans="3:10">
      <c r="C356" s="3"/>
      <c r="D356" s="3"/>
      <c r="E356" s="3"/>
      <c r="F356" s="3"/>
      <c r="G356" s="3"/>
      <c r="H356" s="3"/>
      <c r="I356" s="3"/>
      <c r="J356" s="3"/>
    </row>
    <row r="357" spans="3:10">
      <c r="C357" s="3"/>
      <c r="D357" s="3"/>
      <c r="E357" s="3"/>
      <c r="F357" s="3"/>
      <c r="G357" s="3"/>
      <c r="H357" s="3"/>
      <c r="I357" s="3"/>
      <c r="J357" s="3"/>
    </row>
    <row r="358" spans="3:10">
      <c r="C358" s="3"/>
      <c r="D358" s="3"/>
      <c r="E358" s="3"/>
      <c r="F358" s="3"/>
      <c r="G358" s="3"/>
      <c r="H358" s="3"/>
      <c r="I358" s="3"/>
      <c r="J358" s="3"/>
    </row>
    <row r="359" spans="3:10">
      <c r="C359" s="3"/>
      <c r="D359" s="3"/>
      <c r="E359" s="3"/>
      <c r="F359" s="3"/>
      <c r="G359" s="3"/>
      <c r="H359" s="3"/>
      <c r="I359" s="3"/>
      <c r="J359" s="3"/>
    </row>
    <row r="360" spans="3:10">
      <c r="C360" s="3"/>
      <c r="D360" s="3"/>
      <c r="E360" s="3"/>
      <c r="F360" s="3"/>
      <c r="G360" s="3"/>
      <c r="H360" s="3"/>
      <c r="I360" s="3"/>
      <c r="J360" s="3"/>
    </row>
    <row r="361" spans="3:10">
      <c r="C361" s="3"/>
      <c r="D361" s="3"/>
      <c r="E361" s="3"/>
      <c r="F361" s="3"/>
      <c r="G361" s="3"/>
      <c r="H361" s="3"/>
      <c r="I361" s="3"/>
      <c r="J361" s="3"/>
    </row>
    <row r="362" spans="3:10">
      <c r="C362" s="3"/>
      <c r="D362" s="3"/>
      <c r="E362" s="3"/>
      <c r="F362" s="3"/>
      <c r="G362" s="3"/>
      <c r="H362" s="3"/>
      <c r="I362" s="3"/>
      <c r="J362" s="3"/>
    </row>
    <row r="363" spans="3:10">
      <c r="C363" s="3"/>
      <c r="D363" s="3"/>
      <c r="E363" s="3"/>
      <c r="F363" s="3"/>
      <c r="G363" s="3"/>
      <c r="H363" s="3"/>
      <c r="I363" s="3"/>
      <c r="J363" s="3"/>
    </row>
    <row r="364" spans="3:10">
      <c r="C364" s="3"/>
      <c r="D364" s="3"/>
      <c r="E364" s="3"/>
      <c r="F364" s="3"/>
      <c r="G364" s="3"/>
      <c r="H364" s="3"/>
      <c r="I364" s="3"/>
      <c r="J364" s="3"/>
    </row>
    <row r="365" spans="3:10">
      <c r="C365" s="3"/>
      <c r="D365" s="3"/>
      <c r="E365" s="3"/>
      <c r="F365" s="3"/>
      <c r="G365" s="3"/>
      <c r="H365" s="3"/>
      <c r="I365" s="3"/>
      <c r="J365" s="3"/>
    </row>
    <row r="366" spans="3:10">
      <c r="C366" s="3"/>
      <c r="D366" s="3"/>
      <c r="E366" s="3"/>
      <c r="F366" s="3"/>
      <c r="G366" s="3"/>
      <c r="H366" s="3"/>
      <c r="I366" s="3"/>
      <c r="J366" s="3"/>
    </row>
    <row r="367" spans="3:10">
      <c r="C367" s="3"/>
      <c r="D367" s="3"/>
      <c r="E367" s="3"/>
      <c r="F367" s="3"/>
      <c r="G367" s="3"/>
      <c r="H367" s="3"/>
      <c r="I367" s="3"/>
      <c r="J367" s="3"/>
    </row>
    <row r="368" spans="3:10">
      <c r="C368" s="3"/>
      <c r="D368" s="3"/>
      <c r="E368" s="3"/>
      <c r="F368" s="3"/>
      <c r="G368" s="3"/>
      <c r="H368" s="3"/>
      <c r="I368" s="3"/>
      <c r="J368" s="3"/>
    </row>
    <row r="369" spans="3:10">
      <c r="C369" s="3"/>
      <c r="D369" s="3"/>
      <c r="E369" s="3"/>
      <c r="F369" s="3"/>
      <c r="G369" s="3"/>
      <c r="H369" s="3"/>
      <c r="I369" s="3"/>
      <c r="J369" s="3"/>
    </row>
    <row r="370" spans="3:10">
      <c r="C370" s="3"/>
      <c r="D370" s="3"/>
      <c r="E370" s="3"/>
      <c r="F370" s="3"/>
      <c r="G370" s="3"/>
      <c r="H370" s="3"/>
      <c r="I370" s="3"/>
      <c r="J370" s="3"/>
    </row>
    <row r="371" spans="3:10">
      <c r="C371" s="3"/>
      <c r="D371" s="3"/>
      <c r="E371" s="3"/>
      <c r="F371" s="3"/>
      <c r="G371" s="3"/>
      <c r="H371" s="3"/>
      <c r="I371" s="3"/>
      <c r="J371" s="3"/>
    </row>
    <row r="372" spans="3:10">
      <c r="C372" s="3"/>
      <c r="D372" s="3"/>
      <c r="E372" s="3"/>
      <c r="F372" s="3"/>
      <c r="G372" s="3"/>
      <c r="H372" s="3"/>
      <c r="I372" s="3"/>
      <c r="J372" s="3"/>
    </row>
    <row r="373" spans="3:10">
      <c r="C373" s="3"/>
      <c r="D373" s="3"/>
      <c r="E373" s="3"/>
      <c r="F373" s="3"/>
      <c r="G373" s="3"/>
      <c r="H373" s="3"/>
      <c r="I373" s="3"/>
      <c r="J373" s="3"/>
    </row>
    <row r="374" spans="3:10">
      <c r="C374" s="3"/>
      <c r="D374" s="3"/>
      <c r="E374" s="3"/>
      <c r="F374" s="3"/>
      <c r="G374" s="3"/>
      <c r="H374" s="3"/>
      <c r="I374" s="3"/>
      <c r="J374" s="3"/>
    </row>
    <row r="375" spans="3:10">
      <c r="C375" s="3"/>
      <c r="D375" s="3"/>
      <c r="E375" s="3"/>
      <c r="F375" s="3"/>
      <c r="G375" s="3"/>
      <c r="H375" s="3"/>
      <c r="I375" s="3"/>
      <c r="J375" s="3"/>
    </row>
    <row r="376" spans="3:10">
      <c r="C376" s="3"/>
      <c r="D376" s="3"/>
      <c r="E376" s="3"/>
      <c r="F376" s="3"/>
      <c r="G376" s="3"/>
      <c r="H376" s="3"/>
      <c r="I376" s="3"/>
      <c r="J376" s="3"/>
    </row>
    <row r="377" spans="3:10">
      <c r="C377" s="3"/>
      <c r="D377" s="3"/>
      <c r="E377" s="3"/>
      <c r="F377" s="3"/>
      <c r="G377" s="3"/>
      <c r="H377" s="3"/>
      <c r="I377" s="3"/>
      <c r="J377" s="3"/>
    </row>
    <row r="378" spans="3:10">
      <c r="C378" s="3"/>
      <c r="D378" s="3"/>
      <c r="E378" s="3"/>
      <c r="F378" s="3"/>
      <c r="G378" s="3"/>
      <c r="H378" s="3"/>
      <c r="I378" s="3"/>
      <c r="J378" s="3"/>
    </row>
    <row r="379" spans="3:10">
      <c r="C379" s="3"/>
      <c r="D379" s="3"/>
      <c r="E379" s="3"/>
      <c r="F379" s="3"/>
      <c r="G379" s="3"/>
      <c r="H379" s="3"/>
      <c r="I379" s="3"/>
      <c r="J379" s="3"/>
    </row>
    <row r="380" spans="3:10">
      <c r="C380" s="3"/>
      <c r="D380" s="3"/>
      <c r="E380" s="3"/>
      <c r="F380" s="3"/>
      <c r="G380" s="3"/>
      <c r="H380" s="3"/>
      <c r="I380" s="3"/>
      <c r="J380" s="3"/>
    </row>
    <row r="381" spans="3:10">
      <c r="C381" s="3"/>
      <c r="D381" s="3"/>
      <c r="E381" s="3"/>
      <c r="F381" s="3"/>
      <c r="G381" s="3"/>
      <c r="H381" s="3"/>
      <c r="I381" s="3"/>
      <c r="J381" s="3"/>
    </row>
    <row r="382" spans="3:10">
      <c r="C382" s="3"/>
      <c r="D382" s="3"/>
      <c r="E382" s="3"/>
      <c r="F382" s="3"/>
      <c r="G382" s="3"/>
      <c r="H382" s="3"/>
      <c r="I382" s="3"/>
      <c r="J382" s="3"/>
    </row>
    <row r="383" spans="3:10">
      <c r="C383" s="3"/>
      <c r="D383" s="3"/>
      <c r="E383" s="3"/>
      <c r="F383" s="3"/>
      <c r="G383" s="3"/>
      <c r="H383" s="3"/>
      <c r="I383" s="3"/>
      <c r="J383" s="3"/>
    </row>
    <row r="384" spans="3:10">
      <c r="C384" s="3"/>
      <c r="D384" s="3"/>
      <c r="E384" s="3"/>
      <c r="F384" s="3"/>
      <c r="G384" s="3"/>
      <c r="H384" s="3"/>
      <c r="I384" s="3"/>
      <c r="J384" s="3"/>
    </row>
    <row r="385" spans="3:10">
      <c r="C385" s="3"/>
      <c r="D385" s="3"/>
      <c r="E385" s="3"/>
      <c r="F385" s="3"/>
      <c r="G385" s="3"/>
      <c r="H385" s="3"/>
      <c r="I385" s="3"/>
      <c r="J385" s="3"/>
    </row>
    <row r="386" spans="3:10">
      <c r="C386" s="3"/>
      <c r="D386" s="3"/>
      <c r="E386" s="3"/>
      <c r="F386" s="3"/>
      <c r="G386" s="3"/>
      <c r="H386" s="3"/>
      <c r="I386" s="3"/>
      <c r="J386" s="3"/>
    </row>
    <row r="387" spans="3:10">
      <c r="C387" s="3"/>
      <c r="D387" s="3"/>
      <c r="E387" s="3"/>
      <c r="F387" s="3"/>
      <c r="G387" s="3"/>
      <c r="H387" s="3"/>
      <c r="I387" s="3"/>
      <c r="J387" s="3"/>
    </row>
    <row r="388" spans="3:10">
      <c r="C388" s="3"/>
      <c r="D388" s="3"/>
      <c r="E388" s="3"/>
      <c r="F388" s="3"/>
      <c r="G388" s="3"/>
      <c r="H388" s="3"/>
      <c r="I388" s="3"/>
      <c r="J388" s="3"/>
    </row>
    <row r="389" spans="3:10">
      <c r="C389" s="3"/>
      <c r="D389" s="3"/>
      <c r="E389" s="3"/>
      <c r="F389" s="3"/>
      <c r="G389" s="3"/>
      <c r="H389" s="3"/>
      <c r="I389" s="3"/>
      <c r="J389" s="3"/>
    </row>
    <row r="390" spans="3:10">
      <c r="C390" s="3"/>
      <c r="D390" s="3"/>
      <c r="E390" s="3"/>
      <c r="F390" s="3"/>
      <c r="G390" s="3"/>
      <c r="H390" s="3"/>
      <c r="I390" s="3"/>
      <c r="J390" s="3"/>
    </row>
    <row r="391" spans="3:10">
      <c r="C391" s="3"/>
      <c r="D391" s="3"/>
      <c r="E391" s="3"/>
      <c r="F391" s="3"/>
      <c r="G391" s="3"/>
      <c r="H391" s="3"/>
      <c r="I391" s="3"/>
      <c r="J391" s="3"/>
    </row>
    <row r="392" spans="3:10">
      <c r="C392" s="3"/>
      <c r="D392" s="3"/>
      <c r="E392" s="3"/>
      <c r="F392" s="3"/>
      <c r="G392" s="3"/>
      <c r="H392" s="3"/>
      <c r="I392" s="3"/>
      <c r="J392" s="3"/>
    </row>
    <row r="393" spans="3:10">
      <c r="C393" s="3"/>
      <c r="D393" s="3"/>
      <c r="E393" s="3"/>
      <c r="F393" s="3"/>
      <c r="G393" s="3"/>
      <c r="H393" s="3"/>
      <c r="I393" s="3"/>
      <c r="J393" s="3"/>
    </row>
    <row r="394" spans="3:10">
      <c r="C394" s="3"/>
      <c r="D394" s="3"/>
      <c r="E394" s="3"/>
      <c r="F394" s="3"/>
      <c r="G394" s="3"/>
      <c r="H394" s="3"/>
      <c r="I394" s="3"/>
      <c r="J394" s="3"/>
    </row>
    <row r="395" spans="3:10">
      <c r="C395" s="3"/>
      <c r="D395" s="3"/>
      <c r="E395" s="3"/>
      <c r="F395" s="3"/>
      <c r="G395" s="3"/>
      <c r="H395" s="3"/>
      <c r="I395" s="3"/>
      <c r="J395" s="3"/>
    </row>
    <row r="396" spans="3:10">
      <c r="C396" s="3"/>
      <c r="D396" s="3"/>
      <c r="E396" s="3"/>
      <c r="F396" s="3"/>
      <c r="G396" s="3"/>
      <c r="H396" s="3"/>
      <c r="I396" s="3"/>
      <c r="J396" s="3"/>
    </row>
    <row r="397" spans="3:10">
      <c r="C397" s="3"/>
      <c r="D397" s="3"/>
      <c r="E397" s="3"/>
      <c r="F397" s="3"/>
      <c r="G397" s="3"/>
      <c r="H397" s="3"/>
      <c r="I397" s="3"/>
      <c r="J397" s="3"/>
    </row>
    <row r="398" spans="3:10">
      <c r="C398" s="3"/>
      <c r="D398" s="3"/>
      <c r="E398" s="3"/>
      <c r="F398" s="3"/>
      <c r="G398" s="3"/>
      <c r="H398" s="3"/>
      <c r="I398" s="3"/>
      <c r="J398" s="3"/>
    </row>
    <row r="399" spans="3:10">
      <c r="C399" s="3"/>
      <c r="D399" s="3"/>
      <c r="E399" s="3"/>
      <c r="F399" s="3"/>
      <c r="G399" s="3"/>
      <c r="H399" s="3"/>
      <c r="I399" s="3"/>
      <c r="J399" s="3"/>
    </row>
    <row r="400" spans="3:10">
      <c r="C400" s="3"/>
      <c r="D400" s="3"/>
      <c r="E400" s="3"/>
      <c r="F400" s="3"/>
      <c r="G400" s="3"/>
      <c r="H400" s="3"/>
      <c r="I400" s="3"/>
      <c r="J400" s="3"/>
    </row>
    <row r="401" spans="3:10">
      <c r="C401" s="3"/>
      <c r="D401" s="3"/>
      <c r="E401" s="3"/>
      <c r="F401" s="3"/>
      <c r="G401" s="3"/>
      <c r="H401" s="3"/>
      <c r="I401" s="3"/>
      <c r="J401" s="3"/>
    </row>
    <row r="402" spans="3:10">
      <c r="C402" s="3"/>
      <c r="D402" s="3"/>
      <c r="E402" s="3"/>
      <c r="F402" s="3"/>
      <c r="G402" s="3"/>
      <c r="H402" s="3"/>
      <c r="I402" s="3"/>
      <c r="J402" s="3"/>
    </row>
    <row r="403" spans="3:10">
      <c r="C403" s="3"/>
      <c r="D403" s="3"/>
      <c r="E403" s="3"/>
      <c r="F403" s="3"/>
      <c r="G403" s="3"/>
      <c r="H403" s="3"/>
      <c r="I403" s="3"/>
      <c r="J403" s="3"/>
    </row>
    <row r="404" spans="3:10">
      <c r="C404" s="3"/>
      <c r="D404" s="3"/>
      <c r="E404" s="3"/>
      <c r="F404" s="3"/>
      <c r="G404" s="3"/>
      <c r="H404" s="3"/>
      <c r="I404" s="3"/>
      <c r="J404" s="3"/>
    </row>
    <row r="405" spans="3:10">
      <c r="C405" s="3"/>
      <c r="D405" s="3"/>
      <c r="E405" s="3"/>
      <c r="F405" s="3"/>
      <c r="G405" s="3"/>
      <c r="H405" s="3"/>
      <c r="I405" s="3"/>
      <c r="J405" s="3"/>
    </row>
    <row r="406" spans="3:10">
      <c r="C406" s="3"/>
      <c r="D406" s="3"/>
      <c r="E406" s="3"/>
      <c r="F406" s="3"/>
      <c r="G406" s="3"/>
      <c r="H406" s="3"/>
      <c r="I406" s="3"/>
      <c r="J406" s="3"/>
    </row>
    <row r="407" spans="3:10">
      <c r="C407" s="3"/>
      <c r="D407" s="3"/>
      <c r="E407" s="3"/>
      <c r="F407" s="3"/>
      <c r="G407" s="3"/>
      <c r="H407" s="3"/>
      <c r="I407" s="3"/>
      <c r="J407" s="3"/>
    </row>
    <row r="408" spans="3:10">
      <c r="C408" s="3"/>
      <c r="D408" s="3"/>
      <c r="E408" s="3"/>
      <c r="F408" s="3"/>
      <c r="G408" s="3"/>
      <c r="H408" s="3"/>
      <c r="I408" s="3"/>
      <c r="J408" s="3"/>
    </row>
    <row r="409" spans="3:10">
      <c r="C409" s="3"/>
      <c r="D409" s="3"/>
      <c r="E409" s="3"/>
      <c r="F409" s="3"/>
      <c r="G409" s="3"/>
      <c r="H409" s="3"/>
      <c r="I409" s="3"/>
      <c r="J409" s="3"/>
    </row>
    <row r="410" spans="3:10">
      <c r="C410" s="3"/>
      <c r="D410" s="3"/>
      <c r="E410" s="3"/>
      <c r="F410" s="3"/>
      <c r="G410" s="3"/>
      <c r="H410" s="3"/>
      <c r="I410" s="3"/>
      <c r="J410" s="3"/>
    </row>
    <row r="411" spans="3:10">
      <c r="C411" s="3"/>
      <c r="D411" s="3"/>
      <c r="E411" s="3"/>
      <c r="F411" s="3"/>
      <c r="G411" s="3"/>
      <c r="H411" s="3"/>
      <c r="I411" s="3"/>
      <c r="J411" s="3"/>
    </row>
    <row r="412" spans="3:10">
      <c r="C412" s="3"/>
      <c r="D412" s="3"/>
      <c r="E412" s="3"/>
      <c r="F412" s="3"/>
      <c r="G412" s="3"/>
      <c r="H412" s="3"/>
      <c r="I412" s="3"/>
      <c r="J412" s="3"/>
    </row>
    <row r="413" spans="3:10">
      <c r="C413" s="3"/>
      <c r="D413" s="3"/>
      <c r="E413" s="3"/>
      <c r="F413" s="3"/>
      <c r="G413" s="3"/>
      <c r="H413" s="3"/>
      <c r="I413" s="3"/>
      <c r="J413" s="3"/>
    </row>
    <row r="414" spans="3:10">
      <c r="C414" s="3"/>
      <c r="D414" s="3"/>
      <c r="E414" s="3"/>
      <c r="F414" s="3"/>
      <c r="G414" s="3"/>
      <c r="H414" s="3"/>
      <c r="I414" s="3"/>
      <c r="J414" s="3"/>
    </row>
    <row r="415" spans="3:10">
      <c r="C415" s="3"/>
      <c r="D415" s="3"/>
      <c r="E415" s="3"/>
      <c r="F415" s="3"/>
      <c r="G415" s="3"/>
      <c r="H415" s="3"/>
      <c r="I415" s="3"/>
      <c r="J415" s="3"/>
    </row>
    <row r="416" spans="3:10">
      <c r="C416" s="3"/>
      <c r="D416" s="3"/>
      <c r="E416" s="3"/>
      <c r="F416" s="3"/>
      <c r="G416" s="3"/>
      <c r="H416" s="3"/>
      <c r="I416" s="3"/>
      <c r="J416" s="3"/>
    </row>
    <row r="417" spans="3:10">
      <c r="C417" s="3"/>
      <c r="D417" s="3"/>
      <c r="E417" s="3"/>
      <c r="F417" s="3"/>
      <c r="G417" s="3"/>
      <c r="H417" s="3"/>
      <c r="I417" s="3"/>
      <c r="J417" s="3"/>
    </row>
    <row r="418" spans="3:10">
      <c r="C418" s="3"/>
      <c r="D418" s="3"/>
      <c r="E418" s="3"/>
      <c r="F418" s="3"/>
      <c r="G418" s="3"/>
      <c r="H418" s="3"/>
      <c r="I418" s="3"/>
      <c r="J418" s="3"/>
    </row>
    <row r="419" spans="3:10">
      <c r="C419" s="3"/>
      <c r="D419" s="3"/>
      <c r="E419" s="3"/>
      <c r="F419" s="3"/>
      <c r="G419" s="3"/>
      <c r="H419" s="3"/>
      <c r="I419" s="3"/>
      <c r="J419" s="3"/>
    </row>
    <row r="420" spans="3:10">
      <c r="C420" s="3"/>
      <c r="D420" s="3"/>
      <c r="E420" s="3"/>
      <c r="F420" s="3"/>
      <c r="G420" s="3"/>
      <c r="H420" s="3"/>
      <c r="I420" s="3"/>
      <c r="J420" s="3"/>
    </row>
    <row r="421" spans="3:10">
      <c r="C421" s="3"/>
      <c r="D421" s="3"/>
      <c r="E421" s="3"/>
      <c r="F421" s="3"/>
      <c r="G421" s="3"/>
      <c r="H421" s="3"/>
      <c r="I421" s="3"/>
      <c r="J421" s="3"/>
    </row>
    <row r="422" spans="3:10">
      <c r="C422" s="3"/>
      <c r="D422" s="3"/>
      <c r="E422" s="3"/>
      <c r="F422" s="3"/>
      <c r="G422" s="3"/>
      <c r="H422" s="3"/>
      <c r="I422" s="3"/>
      <c r="J422" s="3"/>
    </row>
    <row r="423" spans="3:10">
      <c r="C423" s="3"/>
      <c r="D423" s="3"/>
      <c r="E423" s="3"/>
      <c r="F423" s="3"/>
      <c r="G423" s="3"/>
      <c r="H423" s="3"/>
      <c r="I423" s="3"/>
      <c r="J423" s="3"/>
    </row>
    <row r="424" spans="3:10">
      <c r="C424" s="3"/>
      <c r="D424" s="3"/>
      <c r="E424" s="3"/>
      <c r="F424" s="3"/>
      <c r="G424" s="3"/>
      <c r="H424" s="3"/>
      <c r="I424" s="3"/>
      <c r="J424" s="3"/>
    </row>
    <row r="425" spans="3:10">
      <c r="C425" s="3"/>
      <c r="D425" s="3"/>
      <c r="E425" s="3"/>
      <c r="F425" s="3"/>
      <c r="G425" s="3"/>
      <c r="H425" s="3"/>
      <c r="I425" s="3"/>
      <c r="J425" s="3"/>
    </row>
    <row r="426" spans="3:10">
      <c r="C426" s="3"/>
      <c r="D426" s="3"/>
      <c r="E426" s="3"/>
      <c r="F426" s="3"/>
      <c r="G426" s="3"/>
      <c r="H426" s="3"/>
      <c r="I426" s="3"/>
      <c r="J426" s="3"/>
    </row>
    <row r="427" spans="3:10">
      <c r="C427" s="9"/>
      <c r="D427" s="9"/>
      <c r="E427" s="9"/>
      <c r="F427" s="9"/>
      <c r="G427" s="9"/>
      <c r="H427" s="9"/>
      <c r="I427" s="9"/>
      <c r="J427" s="9"/>
    </row>
    <row r="428" spans="3:10">
      <c r="C428" s="9"/>
      <c r="D428" s="9"/>
      <c r="E428" s="9"/>
      <c r="F428" s="9"/>
      <c r="G428" s="9"/>
      <c r="H428" s="9"/>
      <c r="I428" s="9"/>
      <c r="J428" s="9"/>
    </row>
    <row r="429" spans="3:10">
      <c r="C429" s="9"/>
      <c r="D429" s="9"/>
      <c r="E429" s="9"/>
      <c r="F429" s="9"/>
      <c r="G429" s="9"/>
      <c r="H429" s="9"/>
      <c r="I429" s="9"/>
      <c r="J429" s="9"/>
    </row>
    <row r="430" spans="3:10">
      <c r="C430" s="9"/>
      <c r="D430" s="9"/>
      <c r="E430" s="9"/>
      <c r="F430" s="9"/>
      <c r="G430" s="9"/>
      <c r="H430" s="9"/>
      <c r="I430" s="9"/>
      <c r="J430" s="9"/>
    </row>
    <row r="431" spans="3:10">
      <c r="C431" s="9"/>
      <c r="D431" s="9"/>
      <c r="E431" s="9"/>
      <c r="F431" s="9"/>
      <c r="G431" s="9"/>
      <c r="H431" s="9"/>
      <c r="I431" s="9"/>
      <c r="J431" s="9"/>
    </row>
    <row r="432" spans="3:10">
      <c r="C432" s="9"/>
      <c r="D432" s="9"/>
      <c r="E432" s="9"/>
      <c r="F432" s="9"/>
      <c r="G432" s="9"/>
      <c r="H432" s="9"/>
      <c r="I432" s="9"/>
      <c r="J432" s="9"/>
    </row>
    <row r="433" spans="3:10">
      <c r="C433" s="9"/>
      <c r="D433" s="9"/>
      <c r="E433" s="9"/>
      <c r="F433" s="9"/>
      <c r="G433" s="9"/>
      <c r="H433" s="9"/>
      <c r="I433" s="9"/>
      <c r="J433" s="9"/>
    </row>
    <row r="434" spans="3:10">
      <c r="C434" s="9"/>
      <c r="D434" s="9"/>
      <c r="E434" s="9"/>
      <c r="F434" s="9"/>
      <c r="G434" s="9"/>
      <c r="H434" s="9"/>
      <c r="I434" s="9"/>
      <c r="J434" s="9"/>
    </row>
    <row r="435" spans="3:10">
      <c r="C435" s="9"/>
      <c r="D435" s="9"/>
      <c r="E435" s="9"/>
      <c r="F435" s="9"/>
      <c r="G435" s="9"/>
      <c r="H435" s="9"/>
      <c r="I435" s="9"/>
      <c r="J435" s="9"/>
    </row>
    <row r="436" spans="3:10">
      <c r="C436" s="9"/>
      <c r="D436" s="9"/>
      <c r="E436" s="9"/>
      <c r="F436" s="9"/>
      <c r="G436" s="9"/>
      <c r="H436" s="9"/>
      <c r="I436" s="9"/>
      <c r="J436" s="9"/>
    </row>
    <row r="437" spans="3:10">
      <c r="C437" s="9"/>
      <c r="D437" s="9"/>
      <c r="E437" s="9"/>
      <c r="F437" s="9"/>
      <c r="G437" s="9"/>
      <c r="H437" s="9"/>
      <c r="I437" s="9"/>
      <c r="J437" s="9"/>
    </row>
    <row r="438" spans="3:10">
      <c r="C438" s="9"/>
      <c r="D438" s="9"/>
      <c r="E438" s="9"/>
      <c r="F438" s="9"/>
      <c r="G438" s="9"/>
      <c r="H438" s="9"/>
      <c r="I438" s="9"/>
      <c r="J438" s="9"/>
    </row>
    <row r="439" spans="3:10">
      <c r="C439" s="9"/>
      <c r="D439" s="9"/>
      <c r="E439" s="9"/>
      <c r="F439" s="9"/>
      <c r="G439" s="9"/>
      <c r="H439" s="9"/>
      <c r="I439" s="9"/>
      <c r="J439" s="9"/>
    </row>
    <row r="440" spans="3:10">
      <c r="C440" s="9"/>
      <c r="D440" s="9"/>
      <c r="E440" s="9"/>
      <c r="F440" s="9"/>
      <c r="G440" s="9"/>
      <c r="H440" s="9"/>
      <c r="I440" s="9"/>
      <c r="J440" s="9"/>
    </row>
    <row r="441" spans="3:10">
      <c r="C441" s="9"/>
      <c r="D441" s="9"/>
      <c r="E441" s="9"/>
      <c r="F441" s="9"/>
      <c r="G441" s="9"/>
      <c r="H441" s="9"/>
      <c r="I441" s="9"/>
      <c r="J441" s="9"/>
    </row>
    <row r="442" spans="3:10">
      <c r="C442" s="9"/>
      <c r="D442" s="9"/>
      <c r="E442" s="9"/>
      <c r="F442" s="9"/>
      <c r="G442" s="9"/>
      <c r="H442" s="9"/>
      <c r="I442" s="9"/>
      <c r="J442" s="9"/>
    </row>
    <row r="443" spans="3:10">
      <c r="C443" s="9"/>
      <c r="D443" s="9"/>
      <c r="E443" s="9"/>
      <c r="F443" s="9"/>
      <c r="G443" s="9"/>
      <c r="H443" s="9"/>
      <c r="I443" s="9"/>
      <c r="J443" s="9"/>
    </row>
    <row r="444" spans="3:10">
      <c r="C444" s="9"/>
      <c r="D444" s="9"/>
      <c r="E444" s="9"/>
      <c r="F444" s="9"/>
      <c r="G444" s="9"/>
      <c r="H444" s="9"/>
      <c r="I444" s="9"/>
      <c r="J444" s="9"/>
    </row>
    <row r="445" spans="3:10">
      <c r="C445" s="9"/>
      <c r="D445" s="9"/>
      <c r="E445" s="9"/>
      <c r="F445" s="9"/>
      <c r="G445" s="9"/>
      <c r="H445" s="9"/>
      <c r="I445" s="9"/>
      <c r="J445" s="9"/>
    </row>
    <row r="446" spans="3:10">
      <c r="C446" s="9"/>
      <c r="D446" s="9"/>
      <c r="E446" s="9"/>
      <c r="F446" s="9"/>
      <c r="G446" s="9"/>
      <c r="H446" s="9"/>
      <c r="I446" s="9"/>
      <c r="J446" s="9"/>
    </row>
    <row r="447" spans="3:10">
      <c r="C447" s="9"/>
      <c r="D447" s="9"/>
      <c r="E447" s="9"/>
      <c r="F447" s="9"/>
      <c r="G447" s="9"/>
      <c r="H447" s="9"/>
      <c r="I447" s="9"/>
      <c r="J447" s="9"/>
    </row>
    <row r="448" spans="3:10">
      <c r="C448" s="9"/>
      <c r="D448" s="9"/>
      <c r="E448" s="9"/>
      <c r="F448" s="9"/>
      <c r="G448" s="9"/>
      <c r="H448" s="9"/>
      <c r="I448" s="9"/>
      <c r="J448" s="9"/>
    </row>
    <row r="449" spans="3:10">
      <c r="C449" s="9"/>
      <c r="D449" s="9"/>
      <c r="E449" s="9"/>
      <c r="F449" s="9"/>
      <c r="G449" s="9"/>
      <c r="H449" s="9"/>
      <c r="I449" s="9"/>
      <c r="J449" s="9"/>
    </row>
    <row r="450" spans="3:10">
      <c r="C450" s="9"/>
      <c r="D450" s="9"/>
      <c r="E450" s="9"/>
      <c r="F450" s="9"/>
      <c r="G450" s="9"/>
      <c r="H450" s="9"/>
      <c r="I450" s="9"/>
      <c r="J450" s="9"/>
    </row>
    <row r="451" spans="3:10">
      <c r="C451" s="9"/>
      <c r="D451" s="9"/>
      <c r="E451" s="9"/>
      <c r="F451" s="9"/>
      <c r="G451" s="9"/>
      <c r="H451" s="9"/>
      <c r="I451" s="9"/>
      <c r="J451" s="9"/>
    </row>
    <row r="452" spans="3:10">
      <c r="C452" s="9"/>
      <c r="D452" s="9"/>
      <c r="E452" s="9"/>
      <c r="F452" s="9"/>
      <c r="G452" s="9"/>
      <c r="H452" s="9"/>
      <c r="I452" s="9"/>
      <c r="J452" s="9"/>
    </row>
    <row r="453" spans="3:10">
      <c r="C453" s="9"/>
      <c r="D453" s="9"/>
      <c r="E453" s="9"/>
      <c r="F453" s="9"/>
      <c r="G453" s="9"/>
      <c r="H453" s="9"/>
      <c r="I453" s="9"/>
      <c r="J453" s="9"/>
    </row>
    <row r="454" spans="3:10">
      <c r="C454" s="9"/>
      <c r="D454" s="9"/>
      <c r="E454" s="9"/>
      <c r="F454" s="9"/>
      <c r="G454" s="9"/>
      <c r="H454" s="9"/>
      <c r="I454" s="9"/>
      <c r="J454" s="9"/>
    </row>
    <row r="455" spans="3:10">
      <c r="C455" s="9"/>
      <c r="D455" s="9"/>
      <c r="E455" s="9"/>
      <c r="F455" s="9"/>
      <c r="G455" s="9"/>
      <c r="H455" s="9"/>
      <c r="I455" s="9"/>
      <c r="J455" s="9"/>
    </row>
    <row r="456" spans="3:10">
      <c r="C456" s="9"/>
      <c r="D456" s="9"/>
      <c r="E456" s="9"/>
      <c r="F456" s="9"/>
      <c r="G456" s="9"/>
      <c r="H456" s="9"/>
      <c r="I456" s="9"/>
      <c r="J456" s="9"/>
    </row>
    <row r="457" spans="3:10">
      <c r="C457" s="9"/>
      <c r="D457" s="9"/>
      <c r="E457" s="9"/>
      <c r="F457" s="9"/>
      <c r="G457" s="9"/>
      <c r="H457" s="9"/>
      <c r="I457" s="9"/>
      <c r="J457" s="9"/>
    </row>
    <row r="458" spans="3:10">
      <c r="C458" s="9"/>
      <c r="D458" s="9"/>
      <c r="E458" s="9"/>
      <c r="F458" s="9"/>
      <c r="G458" s="9"/>
      <c r="H458" s="9"/>
      <c r="I458" s="9"/>
      <c r="J458" s="9"/>
    </row>
    <row r="459" spans="3:10">
      <c r="C459" s="9"/>
      <c r="D459" s="9"/>
      <c r="E459" s="9"/>
      <c r="F459" s="9"/>
      <c r="G459" s="9"/>
      <c r="H459" s="9"/>
      <c r="I459" s="9"/>
      <c r="J459" s="9"/>
    </row>
    <row r="460" spans="3:10">
      <c r="C460" s="9"/>
      <c r="D460" s="9"/>
      <c r="E460" s="9"/>
      <c r="F460" s="9"/>
      <c r="G460" s="9"/>
      <c r="H460" s="9"/>
      <c r="I460" s="9"/>
      <c r="J460" s="9"/>
    </row>
  </sheetData>
  <mergeCells count="37">
    <mergeCell ref="A34:C34"/>
    <mergeCell ref="G34:H34"/>
    <mergeCell ref="D35:F35"/>
    <mergeCell ref="G35:H35"/>
    <mergeCell ref="A15:A17"/>
    <mergeCell ref="B15:B17"/>
    <mergeCell ref="C15:C17"/>
    <mergeCell ref="D15:D17"/>
    <mergeCell ref="E15:H15"/>
    <mergeCell ref="E27:H27"/>
    <mergeCell ref="E28:F28"/>
    <mergeCell ref="G28:H28"/>
    <mergeCell ref="E16:F16"/>
    <mergeCell ref="F1:G2"/>
    <mergeCell ref="A7:A9"/>
    <mergeCell ref="G16:H16"/>
    <mergeCell ref="A27:A29"/>
    <mergeCell ref="B27:B29"/>
    <mergeCell ref="C27:C29"/>
    <mergeCell ref="D27:D29"/>
    <mergeCell ref="B4:I4"/>
    <mergeCell ref="B3:H3"/>
    <mergeCell ref="B7:B9"/>
    <mergeCell ref="C7:C9"/>
    <mergeCell ref="D7:D9"/>
    <mergeCell ref="E7:H7"/>
    <mergeCell ref="E8:F8"/>
    <mergeCell ref="G8:H8"/>
    <mergeCell ref="D42:F42"/>
    <mergeCell ref="H42:I42"/>
    <mergeCell ref="A38:C38"/>
    <mergeCell ref="G38:H38"/>
    <mergeCell ref="D39:F39"/>
    <mergeCell ref="G39:H39"/>
    <mergeCell ref="A41:C41"/>
    <mergeCell ref="D41:F41"/>
    <mergeCell ref="H41:I41"/>
  </mergeCells>
  <pageMargins left="0.78740157480314965" right="0.78740157480314965" top="0.39370078740157483" bottom="0" header="0.31496062992125984" footer="0.31496062992125984"/>
  <pageSetup paperSize="9" scale="86" orientation="portrait" r:id="rId1"/>
  <colBreaks count="1" manualBreakCount="1">
    <brk id="9" max="4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3"/>
  <sheetViews>
    <sheetView workbookViewId="0">
      <selection activeCell="H57" sqref="H57"/>
    </sheetView>
  </sheetViews>
  <sheetFormatPr defaultRowHeight="14.4"/>
  <cols>
    <col min="1" max="1" width="6.44140625" customWidth="1"/>
    <col min="2" max="2" width="22.6640625" customWidth="1"/>
  </cols>
  <sheetData>
    <row r="1" spans="1:14" ht="80.25" customHeight="1">
      <c r="A1" s="1"/>
      <c r="B1" s="1"/>
      <c r="C1" s="1"/>
      <c r="D1" s="1"/>
      <c r="E1" s="1"/>
      <c r="J1" s="459" t="s">
        <v>206</v>
      </c>
      <c r="K1" s="459"/>
      <c r="L1" s="459"/>
      <c r="M1" s="5"/>
    </row>
    <row r="2" spans="1:14" ht="15.6">
      <c r="A2" s="1"/>
      <c r="B2" s="1"/>
      <c r="C2" s="1"/>
      <c r="D2" s="1"/>
      <c r="E2" s="1"/>
      <c r="J2" s="25"/>
      <c r="K2" s="25"/>
      <c r="L2" s="25"/>
      <c r="M2" s="5"/>
    </row>
    <row r="3" spans="1:14" ht="15.6">
      <c r="A3" s="1"/>
      <c r="B3" s="1"/>
      <c r="C3" s="1"/>
      <c r="D3" s="1"/>
      <c r="E3" s="1"/>
      <c r="I3" t="s">
        <v>118</v>
      </c>
      <c r="J3" s="25"/>
      <c r="K3" s="25"/>
      <c r="L3" s="5"/>
      <c r="M3" s="5"/>
    </row>
    <row r="4" spans="1:14" ht="15.6">
      <c r="A4" s="1"/>
      <c r="B4" s="1"/>
      <c r="C4" s="1"/>
      <c r="D4" s="1"/>
      <c r="E4" s="1"/>
      <c r="I4" t="s">
        <v>117</v>
      </c>
      <c r="J4" s="25"/>
      <c r="K4" s="25"/>
      <c r="L4" s="5"/>
      <c r="M4" s="5"/>
    </row>
    <row r="5" spans="1:14" ht="15.6">
      <c r="A5" s="1"/>
      <c r="B5" s="1"/>
      <c r="C5" s="1"/>
      <c r="D5" s="1"/>
      <c r="E5" s="1"/>
      <c r="I5" t="s">
        <v>116</v>
      </c>
      <c r="J5" s="25"/>
      <c r="K5" s="25"/>
      <c r="L5" s="5"/>
      <c r="M5" s="5"/>
    </row>
    <row r="6" spans="1:14" ht="15.6">
      <c r="A6" s="1"/>
      <c r="B6" s="1"/>
      <c r="C6" s="1"/>
      <c r="D6" s="1"/>
      <c r="E6" s="1"/>
      <c r="J6" s="25"/>
      <c r="K6" s="25"/>
      <c r="L6" s="5"/>
      <c r="M6" s="5"/>
    </row>
    <row r="7" spans="1:14" ht="15.6">
      <c r="A7" s="1"/>
      <c r="B7" s="1"/>
      <c r="C7" s="1"/>
      <c r="D7" s="1"/>
      <c r="E7" s="1"/>
      <c r="I7" s="132" t="s">
        <v>204</v>
      </c>
      <c r="J7" s="25"/>
      <c r="K7" s="25"/>
      <c r="L7" s="5"/>
      <c r="M7" s="5"/>
    </row>
    <row r="8" spans="1:14" ht="15.6">
      <c r="A8" s="1"/>
      <c r="B8" s="1"/>
      <c r="C8" s="1"/>
      <c r="D8" s="1"/>
      <c r="E8" s="1"/>
      <c r="J8" s="25"/>
      <c r="K8" s="25"/>
      <c r="L8" s="5"/>
      <c r="M8" s="5"/>
    </row>
    <row r="9" spans="1:14" ht="15.6">
      <c r="A9" s="1"/>
      <c r="B9" s="1"/>
      <c r="C9" s="1"/>
      <c r="D9" s="1"/>
      <c r="E9" s="1"/>
      <c r="F9" s="25"/>
      <c r="G9" s="25"/>
      <c r="H9" s="5"/>
      <c r="I9" s="5"/>
    </row>
    <row r="10" spans="1:14" ht="15.75" customHeight="1">
      <c r="A10" s="1"/>
      <c r="B10" s="450" t="s">
        <v>106</v>
      </c>
      <c r="C10" s="450"/>
      <c r="D10" s="450"/>
      <c r="E10" s="450"/>
      <c r="F10" s="450"/>
      <c r="G10" s="450"/>
      <c r="H10" s="450"/>
      <c r="I10" s="450"/>
      <c r="J10" s="450"/>
      <c r="K10" s="450"/>
    </row>
    <row r="11" spans="1:14" ht="15.75" customHeight="1">
      <c r="A11" s="1"/>
      <c r="B11" s="450" t="s">
        <v>207</v>
      </c>
      <c r="C11" s="450"/>
      <c r="D11" s="450"/>
      <c r="E11" s="450"/>
      <c r="F11" s="450"/>
      <c r="G11" s="450"/>
      <c r="H11" s="450"/>
      <c r="I11" s="450"/>
      <c r="J11" s="450"/>
      <c r="K11" s="450"/>
    </row>
    <row r="12" spans="1:14">
      <c r="K12" t="s">
        <v>81</v>
      </c>
    </row>
    <row r="13" spans="1:14" ht="35.25" customHeight="1">
      <c r="A13" s="456" t="s">
        <v>90</v>
      </c>
      <c r="B13" s="456" t="s">
        <v>107</v>
      </c>
      <c r="C13" s="456" t="s">
        <v>108</v>
      </c>
      <c r="D13" s="456" t="s">
        <v>109</v>
      </c>
      <c r="E13" s="456" t="s">
        <v>110</v>
      </c>
      <c r="F13" s="456"/>
      <c r="G13" s="456"/>
      <c r="H13" s="456"/>
      <c r="I13" s="456"/>
      <c r="J13" s="456"/>
      <c r="K13" s="456"/>
      <c r="L13" s="456"/>
      <c r="M13" s="458" t="s">
        <v>119</v>
      </c>
      <c r="N13" s="458"/>
    </row>
    <row r="14" spans="1:14" ht="35.25" customHeight="1">
      <c r="A14" s="456"/>
      <c r="B14" s="456"/>
      <c r="C14" s="456"/>
      <c r="D14" s="456"/>
      <c r="E14" s="456" t="s">
        <v>112</v>
      </c>
      <c r="F14" s="456"/>
      <c r="G14" s="456"/>
      <c r="H14" s="456"/>
      <c r="I14" s="456"/>
      <c r="J14" s="456"/>
      <c r="K14" s="456" t="s">
        <v>113</v>
      </c>
      <c r="L14" s="456"/>
      <c r="M14" s="458"/>
      <c r="N14" s="458"/>
    </row>
    <row r="15" spans="1:14" ht="15" customHeight="1">
      <c r="A15" s="456"/>
      <c r="B15" s="456"/>
      <c r="C15" s="456"/>
      <c r="D15" s="456"/>
      <c r="E15" s="48" t="s">
        <v>84</v>
      </c>
      <c r="F15" s="48" t="s">
        <v>85</v>
      </c>
      <c r="G15" s="48" t="s">
        <v>86</v>
      </c>
      <c r="H15" s="48" t="s">
        <v>103</v>
      </c>
      <c r="I15" s="48" t="s">
        <v>87</v>
      </c>
      <c r="J15" s="49" t="s">
        <v>111</v>
      </c>
      <c r="K15" s="49" t="s">
        <v>114</v>
      </c>
      <c r="L15" s="49" t="s">
        <v>115</v>
      </c>
      <c r="M15" s="458"/>
      <c r="N15" s="458"/>
    </row>
    <row r="16" spans="1:14">
      <c r="A16" s="47"/>
      <c r="B16" s="47"/>
      <c r="C16" s="47"/>
      <c r="D16" s="47"/>
      <c r="E16" s="47"/>
      <c r="F16" s="47"/>
      <c r="G16" s="47"/>
      <c r="H16" s="47"/>
      <c r="I16" s="47"/>
      <c r="J16" s="47">
        <f>SUM(E16:I16)</f>
        <v>0</v>
      </c>
      <c r="K16" s="47"/>
      <c r="L16" s="47"/>
      <c r="M16" s="47"/>
      <c r="N16" s="47"/>
    </row>
    <row r="17" spans="1:14">
      <c r="A17" s="47"/>
      <c r="B17" s="47"/>
      <c r="C17" s="47"/>
      <c r="D17" s="47"/>
      <c r="E17" s="47"/>
      <c r="F17" s="47"/>
      <c r="G17" s="47"/>
      <c r="H17" s="47"/>
      <c r="I17" s="47"/>
      <c r="J17" s="47">
        <f>SUM(E17:I17)</f>
        <v>0</v>
      </c>
      <c r="K17" s="47"/>
      <c r="L17" s="47"/>
      <c r="M17" s="47"/>
      <c r="N17" s="47"/>
    </row>
    <row r="18" spans="1:14">
      <c r="A18" s="47"/>
      <c r="B18" s="47"/>
      <c r="C18" s="47"/>
      <c r="D18" s="47"/>
      <c r="E18" s="47"/>
      <c r="F18" s="47"/>
      <c r="G18" s="47"/>
      <c r="H18" s="47"/>
      <c r="I18" s="47"/>
      <c r="J18" s="47">
        <f>SUM(E18:I18)</f>
        <v>0</v>
      </c>
      <c r="K18" s="47"/>
      <c r="L18" s="47"/>
      <c r="M18" s="47"/>
      <c r="N18" s="47"/>
    </row>
    <row r="19" spans="1:14">
      <c r="A19" s="47"/>
      <c r="B19" s="47"/>
      <c r="C19" s="47"/>
      <c r="D19" s="47"/>
      <c r="E19" s="47"/>
      <c r="F19" s="47"/>
      <c r="G19" s="47"/>
      <c r="H19" s="47"/>
      <c r="I19" s="47"/>
      <c r="J19" s="47">
        <f>SUM(E19:I19)</f>
        <v>0</v>
      </c>
      <c r="K19" s="47"/>
      <c r="L19" s="47"/>
      <c r="M19" s="47"/>
      <c r="N19" s="47"/>
    </row>
    <row r="20" spans="1:14">
      <c r="A20" s="47"/>
      <c r="B20" s="47"/>
      <c r="C20" s="47"/>
      <c r="D20" s="47" t="s">
        <v>105</v>
      </c>
      <c r="E20" s="47">
        <f>SUM(E16:E19)</f>
        <v>0</v>
      </c>
      <c r="F20" s="47">
        <f t="shared" ref="F20:L20" si="0">SUM(F16:F19)</f>
        <v>0</v>
      </c>
      <c r="G20" s="47">
        <f t="shared" si="0"/>
        <v>0</v>
      </c>
      <c r="H20" s="47">
        <f t="shared" si="0"/>
        <v>0</v>
      </c>
      <c r="I20" s="47">
        <f t="shared" si="0"/>
        <v>0</v>
      </c>
      <c r="J20" s="47">
        <f>SUM(E20:I20)</f>
        <v>0</v>
      </c>
      <c r="K20" s="47">
        <f t="shared" si="0"/>
        <v>0</v>
      </c>
      <c r="L20" s="47">
        <f t="shared" si="0"/>
        <v>0</v>
      </c>
      <c r="M20" s="47"/>
      <c r="N20" s="47"/>
    </row>
    <row r="23" spans="1:14">
      <c r="K23" t="s">
        <v>82</v>
      </c>
    </row>
    <row r="24" spans="1:14">
      <c r="A24" s="456" t="s">
        <v>90</v>
      </c>
      <c r="B24" s="456" t="s">
        <v>107</v>
      </c>
      <c r="C24" s="456" t="s">
        <v>108</v>
      </c>
      <c r="D24" s="456" t="s">
        <v>109</v>
      </c>
      <c r="E24" s="456" t="s">
        <v>110</v>
      </c>
      <c r="F24" s="456"/>
      <c r="G24" s="456"/>
      <c r="H24" s="456"/>
      <c r="I24" s="456"/>
      <c r="J24" s="456"/>
      <c r="K24" s="456"/>
      <c r="L24" s="456"/>
      <c r="M24" s="458" t="s">
        <v>119</v>
      </c>
      <c r="N24" s="458"/>
    </row>
    <row r="25" spans="1:14" ht="28.5" customHeight="1">
      <c r="A25" s="456"/>
      <c r="B25" s="456"/>
      <c r="C25" s="456"/>
      <c r="D25" s="456"/>
      <c r="E25" s="456" t="s">
        <v>112</v>
      </c>
      <c r="F25" s="456"/>
      <c r="G25" s="456"/>
      <c r="H25" s="456"/>
      <c r="I25" s="456"/>
      <c r="J25" s="456"/>
      <c r="K25" s="456" t="s">
        <v>113</v>
      </c>
      <c r="L25" s="456"/>
      <c r="M25" s="458"/>
      <c r="N25" s="458"/>
    </row>
    <row r="26" spans="1:14" ht="45.75" customHeight="1">
      <c r="A26" s="456"/>
      <c r="B26" s="456"/>
      <c r="C26" s="456"/>
      <c r="D26" s="456"/>
      <c r="E26" s="48" t="s">
        <v>84</v>
      </c>
      <c r="F26" s="48" t="s">
        <v>85</v>
      </c>
      <c r="G26" s="48" t="s">
        <v>86</v>
      </c>
      <c r="H26" s="48" t="s">
        <v>103</v>
      </c>
      <c r="I26" s="48" t="s">
        <v>87</v>
      </c>
      <c r="J26" s="49" t="s">
        <v>111</v>
      </c>
      <c r="K26" s="49" t="s">
        <v>114</v>
      </c>
      <c r="L26" s="49" t="s">
        <v>115</v>
      </c>
      <c r="M26" s="458"/>
      <c r="N26" s="458"/>
    </row>
    <row r="27" spans="1:14">
      <c r="A27" s="47"/>
      <c r="B27" s="47"/>
      <c r="C27" s="47"/>
      <c r="D27" s="47"/>
      <c r="E27" s="47"/>
      <c r="F27" s="47"/>
      <c r="G27" s="47"/>
      <c r="H27" s="47"/>
      <c r="I27" s="47"/>
      <c r="J27" s="47">
        <f>SUM(E27:I27)</f>
        <v>0</v>
      </c>
      <c r="K27" s="47"/>
      <c r="L27" s="47"/>
      <c r="M27" s="47"/>
      <c r="N27" s="47"/>
    </row>
    <row r="28" spans="1:14">
      <c r="A28" s="47"/>
      <c r="B28" s="47"/>
      <c r="C28" s="47"/>
      <c r="D28" s="47"/>
      <c r="E28" s="47"/>
      <c r="F28" s="47"/>
      <c r="G28" s="47"/>
      <c r="H28" s="47"/>
      <c r="I28" s="47"/>
      <c r="J28" s="47">
        <f>SUM(E28:I28)</f>
        <v>0</v>
      </c>
      <c r="K28" s="47"/>
      <c r="L28" s="47"/>
      <c r="M28" s="47"/>
      <c r="N28" s="47"/>
    </row>
    <row r="29" spans="1:14">
      <c r="A29" s="47"/>
      <c r="B29" s="47"/>
      <c r="C29" s="47"/>
      <c r="D29" s="47"/>
      <c r="E29" s="47"/>
      <c r="F29" s="47"/>
      <c r="G29" s="47"/>
      <c r="H29" s="47"/>
      <c r="I29" s="47"/>
      <c r="J29" s="47">
        <f>SUM(E29:I29)</f>
        <v>0</v>
      </c>
      <c r="K29" s="47"/>
      <c r="L29" s="47"/>
      <c r="M29" s="47"/>
      <c r="N29" s="47"/>
    </row>
    <row r="30" spans="1:14">
      <c r="A30" s="47"/>
      <c r="B30" s="47"/>
      <c r="C30" s="47"/>
      <c r="D30" s="47"/>
      <c r="E30" s="47"/>
      <c r="F30" s="47"/>
      <c r="G30" s="47"/>
      <c r="H30" s="47"/>
      <c r="I30" s="47"/>
      <c r="J30" s="47">
        <f>SUM(E30:I30)</f>
        <v>0</v>
      </c>
      <c r="K30" s="47"/>
      <c r="L30" s="47"/>
      <c r="M30" s="47"/>
      <c r="N30" s="47"/>
    </row>
    <row r="31" spans="1:14">
      <c r="A31" s="47"/>
      <c r="B31" s="47"/>
      <c r="C31" s="47"/>
      <c r="D31" s="47" t="s">
        <v>105</v>
      </c>
      <c r="E31" s="47">
        <f>SUM(E27:E30)</f>
        <v>0</v>
      </c>
      <c r="F31" s="47">
        <f>SUM(F27:F30)</f>
        <v>0</v>
      </c>
      <c r="G31" s="47">
        <f>SUM(G27:G30)</f>
        <v>0</v>
      </c>
      <c r="H31" s="47">
        <f>SUM(H27:H30)</f>
        <v>0</v>
      </c>
      <c r="I31" s="47">
        <f>SUM(I27:I30)</f>
        <v>0</v>
      </c>
      <c r="J31" s="47">
        <f>SUM(E31:I31)</f>
        <v>0</v>
      </c>
      <c r="K31" s="47">
        <f>SUM(K27:K30)</f>
        <v>0</v>
      </c>
      <c r="L31" s="47">
        <f>SUM(L27:L30)</f>
        <v>0</v>
      </c>
      <c r="M31" s="47"/>
      <c r="N31" s="47"/>
    </row>
    <row r="33" spans="1:14">
      <c r="K33" t="s">
        <v>83</v>
      </c>
    </row>
    <row r="34" spans="1:14">
      <c r="A34" s="456" t="s">
        <v>90</v>
      </c>
      <c r="B34" s="456" t="s">
        <v>107</v>
      </c>
      <c r="C34" s="456" t="s">
        <v>108</v>
      </c>
      <c r="D34" s="456" t="s">
        <v>109</v>
      </c>
      <c r="E34" s="456" t="s">
        <v>110</v>
      </c>
      <c r="F34" s="456"/>
      <c r="G34" s="456"/>
      <c r="H34" s="456"/>
      <c r="I34" s="456"/>
      <c r="J34" s="456"/>
      <c r="K34" s="456"/>
      <c r="L34" s="456"/>
      <c r="M34" s="458" t="s">
        <v>119</v>
      </c>
      <c r="N34" s="458"/>
    </row>
    <row r="35" spans="1:14" ht="29.25" customHeight="1">
      <c r="A35" s="456"/>
      <c r="B35" s="456"/>
      <c r="C35" s="456"/>
      <c r="D35" s="456"/>
      <c r="E35" s="456" t="s">
        <v>112</v>
      </c>
      <c r="F35" s="456"/>
      <c r="G35" s="456"/>
      <c r="H35" s="456"/>
      <c r="I35" s="456"/>
      <c r="J35" s="456"/>
      <c r="K35" s="456" t="s">
        <v>113</v>
      </c>
      <c r="L35" s="456"/>
      <c r="M35" s="458"/>
      <c r="N35" s="458"/>
    </row>
    <row r="36" spans="1:14" ht="45" customHeight="1">
      <c r="A36" s="456"/>
      <c r="B36" s="456"/>
      <c r="C36" s="456"/>
      <c r="D36" s="456"/>
      <c r="E36" s="48" t="s">
        <v>84</v>
      </c>
      <c r="F36" s="48" t="s">
        <v>85</v>
      </c>
      <c r="G36" s="48" t="s">
        <v>86</v>
      </c>
      <c r="H36" s="48" t="s">
        <v>103</v>
      </c>
      <c r="I36" s="48" t="s">
        <v>87</v>
      </c>
      <c r="J36" s="49" t="s">
        <v>111</v>
      </c>
      <c r="K36" s="49" t="s">
        <v>114</v>
      </c>
      <c r="L36" s="49" t="s">
        <v>115</v>
      </c>
      <c r="M36" s="458"/>
      <c r="N36" s="458"/>
    </row>
    <row r="37" spans="1:14">
      <c r="A37" s="47"/>
      <c r="B37" s="47"/>
      <c r="C37" s="47"/>
      <c r="D37" s="47"/>
      <c r="E37" s="47"/>
      <c r="F37" s="47"/>
      <c r="G37" s="47"/>
      <c r="H37" s="47"/>
      <c r="I37" s="47"/>
      <c r="J37" s="47">
        <f>SUM(E37:I37)</f>
        <v>0</v>
      </c>
      <c r="K37" s="47"/>
      <c r="L37" s="47"/>
      <c r="M37" s="47"/>
      <c r="N37" s="47"/>
    </row>
    <row r="38" spans="1:14">
      <c r="A38" s="47"/>
      <c r="B38" s="47"/>
      <c r="C38" s="47"/>
      <c r="D38" s="47"/>
      <c r="E38" s="47"/>
      <c r="F38" s="47"/>
      <c r="G38" s="47"/>
      <c r="H38" s="47"/>
      <c r="I38" s="47"/>
      <c r="J38" s="47">
        <f>SUM(E38:I38)</f>
        <v>0</v>
      </c>
      <c r="K38" s="47"/>
      <c r="L38" s="47"/>
      <c r="M38" s="47"/>
      <c r="N38" s="47"/>
    </row>
    <row r="39" spans="1:14">
      <c r="A39" s="47"/>
      <c r="B39" s="47"/>
      <c r="C39" s="47"/>
      <c r="D39" s="47"/>
      <c r="E39" s="47"/>
      <c r="F39" s="47"/>
      <c r="G39" s="47"/>
      <c r="H39" s="47"/>
      <c r="I39" s="47"/>
      <c r="J39" s="47">
        <f>SUM(E39:I39)</f>
        <v>0</v>
      </c>
      <c r="K39" s="47"/>
      <c r="L39" s="47"/>
      <c r="M39" s="47"/>
      <c r="N39" s="47"/>
    </row>
    <row r="40" spans="1:14">
      <c r="A40" s="47"/>
      <c r="B40" s="47"/>
      <c r="C40" s="47"/>
      <c r="D40" s="47"/>
      <c r="E40" s="47"/>
      <c r="F40" s="47"/>
      <c r="G40" s="47"/>
      <c r="H40" s="47"/>
      <c r="I40" s="47"/>
      <c r="J40" s="47">
        <f>SUM(E40:I40)</f>
        <v>0</v>
      </c>
      <c r="K40" s="47"/>
      <c r="L40" s="47"/>
      <c r="M40" s="47"/>
      <c r="N40" s="47"/>
    </row>
    <row r="41" spans="1:14">
      <c r="A41" s="47"/>
      <c r="B41" s="47"/>
      <c r="C41" s="47"/>
      <c r="D41" s="47" t="s">
        <v>105</v>
      </c>
      <c r="E41" s="47">
        <f>SUM(E37:E40)</f>
        <v>0</v>
      </c>
      <c r="F41" s="47">
        <f>SUM(F37:F40)</f>
        <v>0</v>
      </c>
      <c r="G41" s="47">
        <f>SUM(G37:G40)</f>
        <v>0</v>
      </c>
      <c r="H41" s="47">
        <f>SUM(H37:H40)</f>
        <v>0</v>
      </c>
      <c r="I41" s="47">
        <f>SUM(I37:I40)</f>
        <v>0</v>
      </c>
      <c r="J41" s="47">
        <f>SUM(E41:I41)</f>
        <v>0</v>
      </c>
      <c r="K41" s="47">
        <f>SUM(K37:K40)</f>
        <v>0</v>
      </c>
      <c r="L41" s="47">
        <f>SUM(L37:L40)</f>
        <v>0</v>
      </c>
      <c r="M41" s="47"/>
      <c r="N41" s="47"/>
    </row>
    <row r="45" spans="1:14" ht="15.75" customHeight="1">
      <c r="A45" s="322" t="s">
        <v>46</v>
      </c>
      <c r="B45" s="322"/>
      <c r="C45" s="322"/>
      <c r="D45" s="31"/>
      <c r="E45" s="31"/>
      <c r="F45" s="31"/>
      <c r="G45" s="31"/>
      <c r="H45" s="31"/>
      <c r="I45" s="35"/>
      <c r="J45" s="33"/>
      <c r="K45" s="457"/>
      <c r="L45" s="457"/>
    </row>
    <row r="46" spans="1:14" ht="15.75" customHeight="1">
      <c r="A46" s="30"/>
      <c r="B46" s="34" t="s">
        <v>47</v>
      </c>
      <c r="C46" s="31"/>
      <c r="D46" s="31"/>
      <c r="E46" s="31"/>
      <c r="F46" s="31"/>
      <c r="G46" s="31"/>
      <c r="H46" s="31"/>
      <c r="I46" s="388"/>
      <c r="J46" s="388"/>
      <c r="K46" s="318" t="s">
        <v>45</v>
      </c>
      <c r="L46" s="318"/>
    </row>
    <row r="47" spans="1:14" ht="15.6">
      <c r="A47" s="26"/>
      <c r="B47" s="26"/>
      <c r="C47" s="31"/>
      <c r="D47" s="31"/>
      <c r="E47" s="31"/>
      <c r="F47" s="31"/>
      <c r="G47" s="31"/>
      <c r="H47" s="31"/>
      <c r="I47" s="31"/>
      <c r="J47" s="26"/>
      <c r="K47" s="26"/>
      <c r="L47" s="26"/>
    </row>
    <row r="48" spans="1:14" ht="15.6">
      <c r="A48" s="322" t="s">
        <v>48</v>
      </c>
      <c r="B48" s="322"/>
      <c r="C48" s="322"/>
      <c r="D48" s="31"/>
      <c r="E48" s="31"/>
      <c r="F48" s="31"/>
      <c r="G48" s="31"/>
      <c r="H48" s="31"/>
      <c r="I48" s="32"/>
      <c r="J48" s="33"/>
      <c r="K48" s="457"/>
      <c r="L48" s="457"/>
    </row>
    <row r="49" spans="1:13" ht="15.6">
      <c r="A49" s="30"/>
      <c r="B49" s="30"/>
      <c r="C49" s="31"/>
      <c r="D49" s="31"/>
      <c r="E49" s="31"/>
      <c r="F49" s="31"/>
      <c r="G49" s="31"/>
      <c r="H49" s="31"/>
      <c r="I49" s="387"/>
      <c r="J49" s="388"/>
      <c r="K49" s="318" t="s">
        <v>45</v>
      </c>
      <c r="L49" s="318"/>
    </row>
    <row r="50" spans="1:13" ht="15.6">
      <c r="A50" s="322" t="s">
        <v>49</v>
      </c>
      <c r="B50" s="322"/>
      <c r="C50" s="322"/>
      <c r="D50" s="391"/>
      <c r="E50" s="391"/>
      <c r="F50" s="391"/>
      <c r="G50" s="36"/>
      <c r="H50" s="32"/>
      <c r="I50" s="37"/>
      <c r="J50" s="457"/>
      <c r="K50" s="457"/>
      <c r="L50" s="38"/>
    </row>
    <row r="51" spans="1:13" ht="31.5" customHeight="1">
      <c r="A51" s="30"/>
      <c r="B51" s="30"/>
      <c r="C51" s="31"/>
      <c r="D51" s="388" t="s">
        <v>50</v>
      </c>
      <c r="E51" s="388"/>
      <c r="F51" s="388"/>
      <c r="G51" s="36"/>
      <c r="H51" s="388" t="s">
        <v>44</v>
      </c>
      <c r="I51" s="388"/>
      <c r="J51" s="326" t="s">
        <v>45</v>
      </c>
      <c r="K51" s="326"/>
      <c r="L51" s="326" t="s">
        <v>51</v>
      </c>
      <c r="M51" s="326"/>
    </row>
    <row r="52" spans="1:13" ht="15.6">
      <c r="A52" s="30"/>
      <c r="B52" s="30"/>
      <c r="C52" s="31"/>
      <c r="D52" s="31"/>
      <c r="E52" s="31"/>
      <c r="F52" s="31"/>
      <c r="G52" s="31"/>
      <c r="H52" s="31"/>
      <c r="I52" s="31"/>
      <c r="J52" s="26"/>
      <c r="K52" s="26"/>
      <c r="L52" s="26"/>
    </row>
    <row r="53" spans="1:13" ht="15.6">
      <c r="A53" s="30"/>
      <c r="B53" s="30"/>
      <c r="C53" s="31"/>
      <c r="D53" s="31"/>
      <c r="E53" s="31"/>
      <c r="F53" s="31"/>
      <c r="G53" s="31"/>
      <c r="H53" s="31"/>
      <c r="I53" s="31"/>
      <c r="J53" s="26"/>
      <c r="K53" s="26"/>
      <c r="L53" s="26"/>
    </row>
  </sheetData>
  <mergeCells count="42">
    <mergeCell ref="I46:J46"/>
    <mergeCell ref="K46:L46"/>
    <mergeCell ref="K49:L49"/>
    <mergeCell ref="A50:C50"/>
    <mergeCell ref="B10:K10"/>
    <mergeCell ref="B11:K11"/>
    <mergeCell ref="K35:L35"/>
    <mergeCell ref="A45:C45"/>
    <mergeCell ref="E24:L24"/>
    <mergeCell ref="D13:D15"/>
    <mergeCell ref="A13:A15"/>
    <mergeCell ref="B13:B15"/>
    <mergeCell ref="C13:C15"/>
    <mergeCell ref="E14:J14"/>
    <mergeCell ref="K45:L45"/>
    <mergeCell ref="A24:A26"/>
    <mergeCell ref="J1:L1"/>
    <mergeCell ref="E13:L13"/>
    <mergeCell ref="M13:N15"/>
    <mergeCell ref="B24:B26"/>
    <mergeCell ref="C24:C26"/>
    <mergeCell ref="D24:D26"/>
    <mergeCell ref="M34:N36"/>
    <mergeCell ref="E35:J35"/>
    <mergeCell ref="M24:N26"/>
    <mergeCell ref="E25:J25"/>
    <mergeCell ref="K14:L14"/>
    <mergeCell ref="K25:L25"/>
    <mergeCell ref="D51:F51"/>
    <mergeCell ref="H51:I51"/>
    <mergeCell ref="J51:K51"/>
    <mergeCell ref="A48:C48"/>
    <mergeCell ref="K48:L48"/>
    <mergeCell ref="I49:J49"/>
    <mergeCell ref="L51:M51"/>
    <mergeCell ref="D50:F50"/>
    <mergeCell ref="J50:K50"/>
    <mergeCell ref="A34:A36"/>
    <mergeCell ref="B34:B36"/>
    <mergeCell ref="C34:C36"/>
    <mergeCell ref="D34:D36"/>
    <mergeCell ref="E34:L34"/>
  </mergeCells>
  <pageMargins left="0.31496062992125984" right="0.11811023622047245" top="0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workbookViewId="0">
      <selection activeCell="H57" sqref="H57"/>
    </sheetView>
  </sheetViews>
  <sheetFormatPr defaultColWidth="9.109375" defaultRowHeight="14.4"/>
  <cols>
    <col min="1" max="1" width="25" style="115" customWidth="1"/>
    <col min="2" max="2" width="17.88671875" style="115" customWidth="1"/>
    <col min="3" max="3" width="24.6640625" style="115" customWidth="1"/>
    <col min="4" max="4" width="13.88671875" style="115" customWidth="1"/>
    <col min="5" max="5" width="14.88671875" style="115" customWidth="1"/>
    <col min="6" max="6" width="18" style="115" customWidth="1"/>
    <col min="7" max="7" width="19.44140625" style="115" customWidth="1"/>
    <col min="8" max="8" width="13.88671875" style="115" customWidth="1"/>
    <col min="9" max="16384" width="9.109375" style="115"/>
  </cols>
  <sheetData>
    <row r="1" spans="1:16">
      <c r="F1" s="132" t="s">
        <v>213</v>
      </c>
    </row>
    <row r="2" spans="1:16" ht="17.399999999999999">
      <c r="A2" s="462" t="s">
        <v>88</v>
      </c>
      <c r="B2" s="462"/>
      <c r="C2" s="462"/>
      <c r="D2" s="462"/>
      <c r="E2" s="462"/>
      <c r="F2" s="462"/>
      <c r="G2" s="462"/>
      <c r="H2" s="125"/>
      <c r="I2" s="125"/>
      <c r="J2" s="125"/>
      <c r="K2" s="125"/>
      <c r="L2" s="125"/>
      <c r="M2" s="125"/>
      <c r="N2" s="125"/>
      <c r="O2" s="125"/>
    </row>
    <row r="3" spans="1:16" ht="15.6">
      <c r="A3" s="463" t="s">
        <v>208</v>
      </c>
      <c r="B3" s="463"/>
      <c r="C3" s="463"/>
      <c r="D3" s="463"/>
      <c r="E3" s="463"/>
      <c r="F3" s="463"/>
      <c r="G3" s="463"/>
      <c r="H3" s="126"/>
      <c r="I3" s="126"/>
      <c r="J3" s="126"/>
      <c r="K3" s="126"/>
      <c r="L3" s="126"/>
      <c r="M3" s="126"/>
      <c r="N3" s="126"/>
      <c r="O3" s="126"/>
    </row>
    <row r="4" spans="1:16" ht="15.6">
      <c r="A4" s="463" t="s">
        <v>179</v>
      </c>
      <c r="B4" s="463"/>
      <c r="C4" s="463"/>
      <c r="D4" s="463"/>
      <c r="E4" s="463"/>
      <c r="F4" s="463"/>
      <c r="G4" s="463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5.6">
      <c r="A5" s="116"/>
    </row>
    <row r="6" spans="1:16" ht="15.6">
      <c r="A6" s="116"/>
    </row>
    <row r="7" spans="1:16" ht="15.6">
      <c r="A7" s="116" t="s">
        <v>180</v>
      </c>
    </row>
    <row r="8" spans="1:16" ht="15.6">
      <c r="A8" s="116" t="s">
        <v>181</v>
      </c>
    </row>
    <row r="9" spans="1:16" ht="15.6">
      <c r="A9" s="116" t="s">
        <v>182</v>
      </c>
    </row>
    <row r="10" spans="1:16" ht="15.6">
      <c r="A10" s="116" t="s">
        <v>183</v>
      </c>
    </row>
    <row r="11" spans="1:16" ht="17.399999999999999">
      <c r="A11" s="116" t="s">
        <v>184</v>
      </c>
    </row>
    <row r="12" spans="1:16" ht="12.75" customHeight="1">
      <c r="A12" s="116"/>
      <c r="G12" s="128" t="s">
        <v>7</v>
      </c>
    </row>
    <row r="13" spans="1:16" ht="42.75" customHeight="1">
      <c r="A13" s="464" t="s">
        <v>192</v>
      </c>
      <c r="B13" s="467" t="s">
        <v>185</v>
      </c>
      <c r="C13" s="464" t="s">
        <v>193</v>
      </c>
      <c r="D13" s="468" t="s">
        <v>209</v>
      </c>
      <c r="E13" s="469"/>
      <c r="F13" s="467" t="s">
        <v>199</v>
      </c>
      <c r="G13" s="467"/>
    </row>
    <row r="14" spans="1:16">
      <c r="A14" s="465"/>
      <c r="B14" s="467"/>
      <c r="C14" s="465"/>
      <c r="D14" s="470"/>
      <c r="E14" s="471"/>
      <c r="F14" s="467"/>
      <c r="G14" s="467"/>
    </row>
    <row r="15" spans="1:16" ht="15.6">
      <c r="A15" s="466"/>
      <c r="B15" s="467"/>
      <c r="C15" s="466"/>
      <c r="D15" s="120" t="s">
        <v>186</v>
      </c>
      <c r="E15" s="120" t="s">
        <v>187</v>
      </c>
      <c r="F15" s="127" t="s">
        <v>200</v>
      </c>
      <c r="G15" s="127" t="s">
        <v>201</v>
      </c>
    </row>
    <row r="16" spans="1:16" ht="64.5" customHeight="1">
      <c r="A16" s="121" t="s">
        <v>203</v>
      </c>
      <c r="B16" s="129" t="s">
        <v>202</v>
      </c>
      <c r="C16" s="129" t="s">
        <v>140</v>
      </c>
      <c r="D16" s="123"/>
      <c r="E16" s="123"/>
      <c r="F16" s="130"/>
      <c r="G16" s="131"/>
    </row>
    <row r="17" spans="1:7" ht="15.6">
      <c r="A17" s="121"/>
      <c r="B17" s="122"/>
      <c r="C17" s="122"/>
      <c r="D17" s="123"/>
      <c r="E17" s="123"/>
      <c r="F17" s="123"/>
      <c r="G17" s="122"/>
    </row>
    <row r="18" spans="1:7" ht="15.6" hidden="1">
      <c r="A18" s="121"/>
      <c r="B18" s="122"/>
      <c r="C18" s="122"/>
      <c r="D18" s="123"/>
      <c r="E18" s="123"/>
      <c r="F18" s="123"/>
      <c r="G18" s="122"/>
    </row>
    <row r="19" spans="1:7" ht="15.6">
      <c r="A19" s="121"/>
      <c r="B19" s="122"/>
      <c r="C19" s="122"/>
      <c r="D19" s="123"/>
      <c r="E19" s="123"/>
      <c r="F19" s="123"/>
      <c r="G19" s="122"/>
    </row>
    <row r="20" spans="1:7" ht="15.6" hidden="1">
      <c r="A20" s="123"/>
      <c r="B20" s="123"/>
      <c r="C20" s="123"/>
      <c r="D20" s="123"/>
      <c r="E20" s="123"/>
      <c r="F20" s="123"/>
      <c r="G20" s="122"/>
    </row>
    <row r="21" spans="1:7" ht="17.399999999999999">
      <c r="A21" s="460" t="s">
        <v>188</v>
      </c>
      <c r="B21" s="461"/>
      <c r="C21" s="461"/>
      <c r="D21" s="461"/>
      <c r="E21" s="461"/>
      <c r="F21" s="134"/>
      <c r="G21" s="124"/>
    </row>
    <row r="22" spans="1:7" ht="15.6">
      <c r="A22" s="117"/>
    </row>
    <row r="23" spans="1:7" ht="15.6">
      <c r="A23" s="116" t="s">
        <v>194</v>
      </c>
    </row>
    <row r="24" spans="1:7">
      <c r="A24" s="118" t="s">
        <v>195</v>
      </c>
    </row>
    <row r="25" spans="1:7">
      <c r="A25" s="118"/>
    </row>
    <row r="26" spans="1:7" ht="15.6">
      <c r="A26" s="116" t="s">
        <v>196</v>
      </c>
    </row>
    <row r="27" spans="1:7">
      <c r="A27" s="118" t="s">
        <v>197</v>
      </c>
    </row>
    <row r="28" spans="1:7">
      <c r="A28" s="118"/>
    </row>
    <row r="29" spans="1:7" ht="15.6">
      <c r="A29" s="116" t="s">
        <v>189</v>
      </c>
    </row>
    <row r="30" spans="1:7" ht="15.6">
      <c r="A30" s="116" t="s">
        <v>190</v>
      </c>
    </row>
    <row r="31" spans="1:7" ht="15.6">
      <c r="A31" s="116" t="s">
        <v>210</v>
      </c>
    </row>
    <row r="32" spans="1:7">
      <c r="A32" s="119" t="s">
        <v>191</v>
      </c>
    </row>
    <row r="33" spans="1:1" ht="15.6">
      <c r="A33" s="116"/>
    </row>
  </sheetData>
  <mergeCells count="9">
    <mergeCell ref="A21:E21"/>
    <mergeCell ref="A2:G2"/>
    <mergeCell ref="A3:G3"/>
    <mergeCell ref="A4:G4"/>
    <mergeCell ref="A13:A15"/>
    <mergeCell ref="B13:B15"/>
    <mergeCell ref="C13:C15"/>
    <mergeCell ref="D13:E14"/>
    <mergeCell ref="F13:G14"/>
  </mergeCells>
  <pageMargins left="0.31496062992125984" right="0.31496062992125984" top="0.74803149606299213" bottom="0" header="0.31496062992125984" footer="0.31496062992125984"/>
  <pageSetup paperSize="9" scale="95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01"/>
  <sheetViews>
    <sheetView workbookViewId="0">
      <pane xSplit="9" ySplit="14" topLeftCell="J57" activePane="bottomRight" state="frozen"/>
      <selection activeCell="H57" sqref="H57"/>
      <selection pane="topRight" activeCell="H57" sqref="H57"/>
      <selection pane="bottomLeft" activeCell="H57" sqref="H57"/>
      <selection pane="bottomRight" activeCell="H57" sqref="H57"/>
    </sheetView>
  </sheetViews>
  <sheetFormatPr defaultColWidth="9.109375" defaultRowHeight="18"/>
  <cols>
    <col min="1" max="2" width="9.109375" style="72"/>
    <col min="3" max="3" width="4.6640625" style="72" customWidth="1"/>
    <col min="4" max="4" width="5.5546875" style="72" customWidth="1"/>
    <col min="5" max="5" width="4.5546875" style="72" customWidth="1"/>
    <col min="6" max="6" width="3.88671875" style="72" customWidth="1"/>
    <col min="7" max="7" width="9.109375" style="72"/>
    <col min="8" max="8" width="5.109375" style="72" customWidth="1"/>
    <col min="9" max="9" width="6.6640625" style="72" customWidth="1"/>
    <col min="10" max="10" width="8.5546875" style="72" customWidth="1"/>
    <col min="11" max="12" width="8.33203125" style="72" customWidth="1"/>
    <col min="13" max="13" width="12.88671875" style="73" customWidth="1"/>
    <col min="14" max="16" width="9.109375" style="73"/>
    <col min="17" max="17" width="11.5546875" style="73" customWidth="1"/>
    <col min="18" max="18" width="11" style="73" customWidth="1"/>
    <col min="19" max="19" width="11" style="72" customWidth="1"/>
    <col min="20" max="20" width="9.109375" style="72"/>
    <col min="21" max="16384" width="9.109375" style="74"/>
  </cols>
  <sheetData>
    <row r="1" spans="1:20" ht="17.25" customHeight="1">
      <c r="O1" s="459" t="s">
        <v>214</v>
      </c>
      <c r="P1" s="459"/>
      <c r="Q1" s="459"/>
      <c r="R1" s="459"/>
    </row>
    <row r="2" spans="1:20">
      <c r="O2" s="459"/>
      <c r="P2" s="459"/>
      <c r="Q2" s="459"/>
      <c r="R2" s="459"/>
    </row>
    <row r="3" spans="1:20">
      <c r="O3" s="112" t="s">
        <v>117</v>
      </c>
      <c r="P3" s="106"/>
      <c r="Q3" s="106"/>
    </row>
    <row r="4" spans="1:20">
      <c r="O4" s="112" t="s">
        <v>116</v>
      </c>
      <c r="P4" s="106"/>
      <c r="Q4" s="106"/>
    </row>
    <row r="5" spans="1:20" ht="7.5" customHeight="1">
      <c r="O5" s="112"/>
      <c r="P5" s="106"/>
      <c r="Q5" s="106"/>
    </row>
    <row r="6" spans="1:20">
      <c r="O6" s="132" t="s">
        <v>204</v>
      </c>
      <c r="P6" s="106"/>
      <c r="Q6" s="106"/>
    </row>
    <row r="7" spans="1:20" ht="9" customHeight="1"/>
    <row r="8" spans="1:20" ht="18.75" customHeight="1">
      <c r="A8" s="487" t="s">
        <v>165</v>
      </c>
      <c r="B8" s="487"/>
      <c r="C8" s="487"/>
      <c r="D8" s="487"/>
      <c r="E8" s="487"/>
      <c r="F8" s="487"/>
      <c r="G8" s="487"/>
      <c r="H8" s="487"/>
      <c r="I8" s="487"/>
      <c r="J8" s="487"/>
      <c r="K8" s="487"/>
      <c r="L8" s="487"/>
      <c r="M8" s="487"/>
      <c r="N8" s="487"/>
      <c r="O8" s="487"/>
      <c r="P8" s="487"/>
      <c r="Q8" s="487"/>
      <c r="R8" s="487"/>
    </row>
    <row r="9" spans="1:20">
      <c r="A9" s="108"/>
      <c r="B9" s="108"/>
      <c r="C9" s="441"/>
      <c r="D9" s="441"/>
      <c r="E9" s="441"/>
      <c r="F9" s="441"/>
      <c r="G9" s="441"/>
      <c r="H9" s="441"/>
      <c r="I9" s="441"/>
      <c r="J9" s="441"/>
      <c r="K9" s="441"/>
      <c r="L9" s="441"/>
      <c r="M9" s="441"/>
      <c r="N9" s="441"/>
      <c r="O9" s="441"/>
      <c r="P9" s="441"/>
    </row>
    <row r="10" spans="1:20" ht="18.75" customHeight="1">
      <c r="A10" s="108"/>
      <c r="B10" s="108"/>
      <c r="C10" s="422" t="s">
        <v>176</v>
      </c>
      <c r="D10" s="422"/>
      <c r="E10" s="422"/>
      <c r="F10" s="422"/>
      <c r="G10" s="422"/>
      <c r="H10" s="422"/>
      <c r="I10" s="422"/>
      <c r="J10" s="422"/>
      <c r="K10" s="422"/>
      <c r="L10" s="422"/>
      <c r="M10" s="422"/>
      <c r="N10" s="422"/>
      <c r="O10" s="422"/>
      <c r="P10" s="422"/>
    </row>
    <row r="11" spans="1:20" ht="18.75" customHeight="1">
      <c r="A11" s="108"/>
      <c r="B11" s="108"/>
      <c r="C11" s="109"/>
      <c r="D11" s="109"/>
      <c r="E11" s="109"/>
      <c r="F11" s="422" t="s">
        <v>162</v>
      </c>
      <c r="G11" s="422"/>
      <c r="H11" s="422"/>
      <c r="I11" s="422"/>
      <c r="J11" s="422"/>
      <c r="K11" s="422"/>
      <c r="L11" s="422"/>
      <c r="M11" s="422"/>
      <c r="N11" s="422"/>
      <c r="O11" s="422"/>
      <c r="P11" s="77"/>
    </row>
    <row r="12" spans="1:20" ht="17.25" customHeight="1">
      <c r="O12" s="73" t="s">
        <v>7</v>
      </c>
    </row>
    <row r="13" spans="1:20" s="1" customFormat="1" ht="15.75" customHeight="1">
      <c r="A13" s="488" t="s">
        <v>25</v>
      </c>
      <c r="B13" s="489"/>
      <c r="C13" s="492" t="s">
        <v>16</v>
      </c>
      <c r="D13" s="492" t="s">
        <v>17</v>
      </c>
      <c r="E13" s="492" t="s">
        <v>18</v>
      </c>
      <c r="F13" s="492" t="s">
        <v>19</v>
      </c>
      <c r="G13" s="492" t="s">
        <v>125</v>
      </c>
      <c r="H13" s="492" t="s">
        <v>126</v>
      </c>
      <c r="I13" s="492" t="s">
        <v>22</v>
      </c>
      <c r="J13" s="492" t="s">
        <v>23</v>
      </c>
      <c r="K13" s="492" t="s">
        <v>127</v>
      </c>
      <c r="L13" s="492" t="s">
        <v>217</v>
      </c>
      <c r="M13" s="497" t="s">
        <v>218</v>
      </c>
      <c r="N13" s="494" t="s">
        <v>24</v>
      </c>
      <c r="O13" s="495"/>
      <c r="P13" s="496"/>
      <c r="Q13" s="418" t="s">
        <v>130</v>
      </c>
      <c r="R13" s="418" t="s">
        <v>205</v>
      </c>
      <c r="S13" s="72"/>
      <c r="T13" s="72"/>
    </row>
    <row r="14" spans="1:20" s="1" customFormat="1" ht="52.8">
      <c r="A14" s="490"/>
      <c r="B14" s="491"/>
      <c r="C14" s="493"/>
      <c r="D14" s="493"/>
      <c r="E14" s="493"/>
      <c r="F14" s="493"/>
      <c r="G14" s="493"/>
      <c r="H14" s="493"/>
      <c r="I14" s="493"/>
      <c r="J14" s="493"/>
      <c r="K14" s="493"/>
      <c r="L14" s="493"/>
      <c r="M14" s="498"/>
      <c r="N14" s="107" t="s">
        <v>131</v>
      </c>
      <c r="O14" s="107" t="s">
        <v>132</v>
      </c>
      <c r="P14" s="107" t="s">
        <v>133</v>
      </c>
      <c r="Q14" s="418"/>
      <c r="R14" s="418"/>
      <c r="S14" s="72"/>
      <c r="T14" s="72"/>
    </row>
    <row r="15" spans="1:20" s="1" customFormat="1" ht="36.75" customHeight="1">
      <c r="A15" s="483" t="s">
        <v>27</v>
      </c>
      <c r="B15" s="484"/>
      <c r="C15" s="80"/>
      <c r="D15" s="80"/>
      <c r="E15" s="80"/>
      <c r="F15" s="80"/>
      <c r="G15" s="80"/>
      <c r="H15" s="80"/>
      <c r="I15" s="80"/>
      <c r="J15" s="80"/>
      <c r="K15" s="80"/>
      <c r="L15" s="81">
        <f t="shared" ref="L15:R15" si="0">L16+L22+L40+L58</f>
        <v>0</v>
      </c>
      <c r="M15" s="81">
        <f t="shared" si="0"/>
        <v>0</v>
      </c>
      <c r="N15" s="81">
        <f t="shared" si="0"/>
        <v>0</v>
      </c>
      <c r="O15" s="81">
        <f t="shared" si="0"/>
        <v>0</v>
      </c>
      <c r="P15" s="81">
        <f t="shared" si="0"/>
        <v>0</v>
      </c>
      <c r="Q15" s="81">
        <f t="shared" si="0"/>
        <v>0</v>
      </c>
      <c r="R15" s="81">
        <f t="shared" si="0"/>
        <v>0</v>
      </c>
      <c r="S15" s="72"/>
      <c r="T15" s="72"/>
    </row>
    <row r="16" spans="1:20" s="1" customFormat="1" ht="45" customHeight="1">
      <c r="A16" s="479" t="s">
        <v>134</v>
      </c>
      <c r="B16" s="480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3"/>
      <c r="N16" s="83"/>
      <c r="O16" s="83"/>
      <c r="P16" s="83"/>
      <c r="Q16" s="83"/>
      <c r="R16" s="83"/>
      <c r="S16" s="72"/>
      <c r="T16" s="72"/>
    </row>
    <row r="17" spans="1:20" s="23" customFormat="1" ht="15.6">
      <c r="A17" s="481"/>
      <c r="B17" s="482"/>
      <c r="C17" s="84" t="s">
        <v>28</v>
      </c>
      <c r="D17" s="84" t="s">
        <v>32</v>
      </c>
      <c r="E17" s="84" t="s">
        <v>30</v>
      </c>
      <c r="F17" s="84" t="s">
        <v>31</v>
      </c>
      <c r="G17" s="84" t="s">
        <v>29</v>
      </c>
      <c r="H17" s="85"/>
      <c r="I17" s="85"/>
      <c r="J17" s="86"/>
      <c r="K17" s="86"/>
      <c r="L17" s="86"/>
      <c r="M17" s="87"/>
      <c r="N17" s="87"/>
      <c r="O17" s="87"/>
      <c r="P17" s="87"/>
      <c r="Q17" s="87"/>
      <c r="R17" s="87"/>
      <c r="S17" s="88"/>
      <c r="T17" s="88"/>
    </row>
    <row r="18" spans="1:20" s="23" customFormat="1" ht="15.6">
      <c r="A18" s="477" t="s">
        <v>33</v>
      </c>
      <c r="B18" s="478"/>
      <c r="C18" s="89" t="s">
        <v>28</v>
      </c>
      <c r="D18" s="89" t="s">
        <v>32</v>
      </c>
      <c r="E18" s="89" t="s">
        <v>30</v>
      </c>
      <c r="F18" s="89" t="s">
        <v>31</v>
      </c>
      <c r="G18" s="89" t="s">
        <v>29</v>
      </c>
      <c r="H18" s="89" t="s">
        <v>135</v>
      </c>
      <c r="I18" s="89" t="s">
        <v>136</v>
      </c>
      <c r="J18" s="86"/>
      <c r="K18" s="86"/>
      <c r="L18" s="86"/>
      <c r="M18" s="87"/>
      <c r="N18" s="87"/>
      <c r="O18" s="87"/>
      <c r="P18" s="87"/>
      <c r="Q18" s="87"/>
      <c r="R18" s="87"/>
      <c r="S18" s="88"/>
      <c r="T18" s="88"/>
    </row>
    <row r="19" spans="1:20" s="23" customFormat="1" ht="15.6">
      <c r="A19" s="477" t="s">
        <v>137</v>
      </c>
      <c r="B19" s="478"/>
      <c r="C19" s="89" t="s">
        <v>28</v>
      </c>
      <c r="D19" s="89" t="s">
        <v>32</v>
      </c>
      <c r="E19" s="89" t="s">
        <v>30</v>
      </c>
      <c r="F19" s="89" t="s">
        <v>31</v>
      </c>
      <c r="G19" s="89" t="s">
        <v>29</v>
      </c>
      <c r="H19" s="89" t="s">
        <v>135</v>
      </c>
      <c r="I19" s="89" t="s">
        <v>138</v>
      </c>
      <c r="J19" s="86"/>
      <c r="K19" s="86"/>
      <c r="L19" s="86"/>
      <c r="M19" s="87"/>
      <c r="N19" s="87"/>
      <c r="O19" s="87"/>
      <c r="P19" s="87"/>
      <c r="Q19" s="87"/>
      <c r="R19" s="87"/>
      <c r="S19" s="88"/>
      <c r="T19" s="88"/>
    </row>
    <row r="20" spans="1:20" s="23" customFormat="1" ht="15.6">
      <c r="A20" s="481"/>
      <c r="B20" s="482"/>
      <c r="C20" s="84" t="s">
        <v>28</v>
      </c>
      <c r="D20" s="84" t="s">
        <v>32</v>
      </c>
      <c r="E20" s="84" t="s">
        <v>30</v>
      </c>
      <c r="F20" s="84" t="s">
        <v>31</v>
      </c>
      <c r="G20" s="84" t="s">
        <v>139</v>
      </c>
      <c r="H20" s="86"/>
      <c r="I20" s="86"/>
      <c r="J20" s="86"/>
      <c r="K20" s="86"/>
      <c r="L20" s="86"/>
      <c r="M20" s="87"/>
      <c r="N20" s="87"/>
      <c r="O20" s="87"/>
      <c r="P20" s="87"/>
      <c r="Q20" s="87"/>
      <c r="R20" s="87"/>
      <c r="S20" s="88"/>
      <c r="T20" s="88"/>
    </row>
    <row r="21" spans="1:20" s="23" customFormat="1" ht="15.6">
      <c r="A21" s="426" t="s">
        <v>39</v>
      </c>
      <c r="B21" s="427"/>
      <c r="C21" s="89" t="s">
        <v>28</v>
      </c>
      <c r="D21" s="89" t="s">
        <v>32</v>
      </c>
      <c r="E21" s="89" t="s">
        <v>30</v>
      </c>
      <c r="F21" s="89" t="s">
        <v>31</v>
      </c>
      <c r="G21" s="89" t="s">
        <v>139</v>
      </c>
      <c r="H21" s="84"/>
      <c r="I21" s="90" t="s">
        <v>140</v>
      </c>
      <c r="J21" s="86"/>
      <c r="K21" s="86"/>
      <c r="L21" s="86"/>
      <c r="M21" s="87"/>
      <c r="N21" s="87"/>
      <c r="O21" s="87"/>
      <c r="P21" s="87"/>
      <c r="Q21" s="87"/>
      <c r="R21" s="87"/>
      <c r="S21" s="88"/>
      <c r="T21" s="88"/>
    </row>
    <row r="22" spans="1:20" s="1" customFormat="1" ht="45" customHeight="1">
      <c r="A22" s="479" t="s">
        <v>141</v>
      </c>
      <c r="B22" s="480"/>
      <c r="C22" s="91" t="s">
        <v>28</v>
      </c>
      <c r="D22" s="91"/>
      <c r="E22" s="91"/>
      <c r="F22" s="91"/>
      <c r="G22" s="91"/>
      <c r="H22" s="91"/>
      <c r="I22" s="91"/>
      <c r="J22" s="91"/>
      <c r="K22" s="91"/>
      <c r="L22" s="91"/>
      <c r="M22" s="83"/>
      <c r="N22" s="83"/>
      <c r="O22" s="83"/>
      <c r="P22" s="83"/>
      <c r="Q22" s="83"/>
      <c r="R22" s="83"/>
      <c r="S22" s="72"/>
      <c r="T22" s="72"/>
    </row>
    <row r="23" spans="1:20" s="4" customFormat="1" ht="15.6">
      <c r="A23" s="485"/>
      <c r="B23" s="486"/>
      <c r="C23" s="84" t="s">
        <v>28</v>
      </c>
      <c r="D23" s="84" t="s">
        <v>32</v>
      </c>
      <c r="E23" s="84" t="s">
        <v>30</v>
      </c>
      <c r="F23" s="84" t="s">
        <v>31</v>
      </c>
      <c r="G23" s="84" t="s">
        <v>34</v>
      </c>
      <c r="H23" s="84"/>
      <c r="I23" s="84"/>
      <c r="J23" s="92"/>
      <c r="K23" s="92"/>
      <c r="L23" s="92"/>
      <c r="M23" s="93"/>
      <c r="N23" s="93"/>
      <c r="O23" s="93"/>
      <c r="P23" s="93"/>
      <c r="Q23" s="93"/>
      <c r="R23" s="93"/>
      <c r="S23" s="94"/>
      <c r="T23" s="94"/>
    </row>
    <row r="24" spans="1:20" s="1" customFormat="1" ht="15.6">
      <c r="A24" s="426" t="s">
        <v>33</v>
      </c>
      <c r="B24" s="427"/>
      <c r="C24" s="89" t="s">
        <v>28</v>
      </c>
      <c r="D24" s="89" t="s">
        <v>32</v>
      </c>
      <c r="E24" s="89" t="s">
        <v>30</v>
      </c>
      <c r="F24" s="89" t="s">
        <v>31</v>
      </c>
      <c r="G24" s="89" t="s">
        <v>34</v>
      </c>
      <c r="H24" s="89"/>
      <c r="I24" s="95" t="s">
        <v>136</v>
      </c>
      <c r="J24" s="96"/>
      <c r="K24" s="96"/>
      <c r="L24" s="96"/>
      <c r="M24" s="79"/>
      <c r="N24" s="79"/>
      <c r="O24" s="79"/>
      <c r="P24" s="79"/>
      <c r="Q24" s="79"/>
      <c r="R24" s="79"/>
      <c r="S24" s="72"/>
      <c r="T24" s="72"/>
    </row>
    <row r="25" spans="1:20" s="1" customFormat="1" ht="15.6">
      <c r="A25" s="426" t="s">
        <v>142</v>
      </c>
      <c r="B25" s="427"/>
      <c r="C25" s="89" t="s">
        <v>28</v>
      </c>
      <c r="D25" s="89" t="s">
        <v>32</v>
      </c>
      <c r="E25" s="89" t="s">
        <v>30</v>
      </c>
      <c r="F25" s="89" t="s">
        <v>31</v>
      </c>
      <c r="G25" s="89" t="s">
        <v>34</v>
      </c>
      <c r="H25" s="89"/>
      <c r="I25" s="95" t="s">
        <v>143</v>
      </c>
      <c r="J25" s="96"/>
      <c r="K25" s="96"/>
      <c r="L25" s="96"/>
      <c r="M25" s="79"/>
      <c r="N25" s="79"/>
      <c r="O25" s="79"/>
      <c r="P25" s="79"/>
      <c r="Q25" s="79"/>
      <c r="R25" s="79"/>
      <c r="S25" s="72"/>
      <c r="T25" s="72"/>
    </row>
    <row r="26" spans="1:20" s="1" customFormat="1" ht="15.6">
      <c r="A26" s="426" t="s">
        <v>137</v>
      </c>
      <c r="B26" s="427"/>
      <c r="C26" s="89" t="s">
        <v>28</v>
      </c>
      <c r="D26" s="89" t="s">
        <v>32</v>
      </c>
      <c r="E26" s="89" t="s">
        <v>30</v>
      </c>
      <c r="F26" s="89" t="s">
        <v>31</v>
      </c>
      <c r="G26" s="89" t="s">
        <v>34</v>
      </c>
      <c r="H26" s="89"/>
      <c r="I26" s="95" t="s">
        <v>138</v>
      </c>
      <c r="J26" s="96"/>
      <c r="K26" s="96"/>
      <c r="L26" s="96"/>
      <c r="M26" s="79"/>
      <c r="N26" s="79"/>
      <c r="O26" s="79"/>
      <c r="P26" s="79"/>
      <c r="Q26" s="79"/>
      <c r="R26" s="79"/>
      <c r="S26" s="72"/>
      <c r="T26" s="72"/>
    </row>
    <row r="27" spans="1:20" s="1" customFormat="1" ht="15.6">
      <c r="A27" s="426" t="s">
        <v>35</v>
      </c>
      <c r="B27" s="427"/>
      <c r="C27" s="89" t="s">
        <v>28</v>
      </c>
      <c r="D27" s="89" t="s">
        <v>32</v>
      </c>
      <c r="E27" s="89" t="s">
        <v>30</v>
      </c>
      <c r="F27" s="89" t="s">
        <v>31</v>
      </c>
      <c r="G27" s="89" t="s">
        <v>34</v>
      </c>
      <c r="H27" s="89"/>
      <c r="I27" s="95" t="s">
        <v>144</v>
      </c>
      <c r="J27" s="96"/>
      <c r="K27" s="96"/>
      <c r="L27" s="96"/>
      <c r="M27" s="79"/>
      <c r="N27" s="79"/>
      <c r="O27" s="79"/>
      <c r="P27" s="79"/>
      <c r="Q27" s="79"/>
      <c r="R27" s="79"/>
      <c r="S27" s="72"/>
      <c r="T27" s="72"/>
    </row>
    <row r="28" spans="1:20" s="1" customFormat="1" ht="15.6">
      <c r="A28" s="426" t="s">
        <v>36</v>
      </c>
      <c r="B28" s="427"/>
      <c r="C28" s="89" t="s">
        <v>28</v>
      </c>
      <c r="D28" s="89" t="s">
        <v>32</v>
      </c>
      <c r="E28" s="89" t="s">
        <v>30</v>
      </c>
      <c r="F28" s="89" t="s">
        <v>31</v>
      </c>
      <c r="G28" s="89" t="s">
        <v>34</v>
      </c>
      <c r="H28" s="89"/>
      <c r="I28" s="95" t="s">
        <v>145</v>
      </c>
      <c r="J28" s="96"/>
      <c r="K28" s="96"/>
      <c r="L28" s="96"/>
      <c r="M28" s="79"/>
      <c r="N28" s="79"/>
      <c r="O28" s="79"/>
      <c r="P28" s="79"/>
      <c r="Q28" s="79"/>
      <c r="R28" s="79"/>
      <c r="S28" s="72"/>
      <c r="T28" s="72"/>
    </row>
    <row r="29" spans="1:20" s="1" customFormat="1" ht="15.6">
      <c r="A29" s="426" t="s">
        <v>37</v>
      </c>
      <c r="B29" s="427"/>
      <c r="C29" s="89" t="s">
        <v>28</v>
      </c>
      <c r="D29" s="89" t="s">
        <v>32</v>
      </c>
      <c r="E29" s="89" t="s">
        <v>30</v>
      </c>
      <c r="F29" s="89" t="s">
        <v>31</v>
      </c>
      <c r="G29" s="89" t="s">
        <v>34</v>
      </c>
      <c r="H29" s="89"/>
      <c r="I29" s="95" t="s">
        <v>146</v>
      </c>
      <c r="J29" s="96"/>
      <c r="K29" s="96"/>
      <c r="L29" s="96"/>
      <c r="M29" s="79"/>
      <c r="N29" s="79"/>
      <c r="O29" s="79"/>
      <c r="P29" s="79"/>
      <c r="Q29" s="79"/>
      <c r="R29" s="79"/>
      <c r="S29" s="72"/>
      <c r="T29" s="72"/>
    </row>
    <row r="30" spans="1:20" s="1" customFormat="1" ht="15.6">
      <c r="A30" s="426" t="s">
        <v>38</v>
      </c>
      <c r="B30" s="427"/>
      <c r="C30" s="89" t="s">
        <v>28</v>
      </c>
      <c r="D30" s="89" t="s">
        <v>32</v>
      </c>
      <c r="E30" s="89" t="s">
        <v>30</v>
      </c>
      <c r="F30" s="89" t="s">
        <v>31</v>
      </c>
      <c r="G30" s="89" t="s">
        <v>34</v>
      </c>
      <c r="H30" s="89"/>
      <c r="I30" s="95" t="s">
        <v>147</v>
      </c>
      <c r="J30" s="96"/>
      <c r="K30" s="96"/>
      <c r="L30" s="96"/>
      <c r="M30" s="79"/>
      <c r="N30" s="79"/>
      <c r="O30" s="79"/>
      <c r="P30" s="79"/>
      <c r="Q30" s="79"/>
      <c r="R30" s="79"/>
      <c r="S30" s="72"/>
      <c r="T30" s="72"/>
    </row>
    <row r="31" spans="1:20" s="1" customFormat="1" ht="15.6">
      <c r="A31" s="426" t="s">
        <v>39</v>
      </c>
      <c r="B31" s="427"/>
      <c r="C31" s="89" t="s">
        <v>28</v>
      </c>
      <c r="D31" s="89" t="s">
        <v>32</v>
      </c>
      <c r="E31" s="89" t="s">
        <v>30</v>
      </c>
      <c r="F31" s="89" t="s">
        <v>31</v>
      </c>
      <c r="G31" s="89" t="s">
        <v>34</v>
      </c>
      <c r="H31" s="89"/>
      <c r="I31" s="95" t="s">
        <v>140</v>
      </c>
      <c r="J31" s="96"/>
      <c r="K31" s="96"/>
      <c r="L31" s="96"/>
      <c r="M31" s="79"/>
      <c r="N31" s="79"/>
      <c r="O31" s="79"/>
      <c r="P31" s="79"/>
      <c r="Q31" s="79"/>
      <c r="R31" s="79"/>
      <c r="S31" s="72"/>
      <c r="T31" s="72"/>
    </row>
    <row r="32" spans="1:20" s="1" customFormat="1" ht="15.6">
      <c r="A32" s="426" t="s">
        <v>40</v>
      </c>
      <c r="B32" s="427"/>
      <c r="C32" s="89" t="s">
        <v>28</v>
      </c>
      <c r="D32" s="89" t="s">
        <v>32</v>
      </c>
      <c r="E32" s="89" t="s">
        <v>30</v>
      </c>
      <c r="F32" s="89" t="s">
        <v>31</v>
      </c>
      <c r="G32" s="89" t="s">
        <v>34</v>
      </c>
      <c r="H32" s="89"/>
      <c r="I32" s="95" t="s">
        <v>148</v>
      </c>
      <c r="J32" s="96"/>
      <c r="K32" s="96"/>
      <c r="L32" s="96"/>
      <c r="M32" s="79"/>
      <c r="N32" s="79"/>
      <c r="O32" s="79"/>
      <c r="P32" s="79"/>
      <c r="Q32" s="79"/>
      <c r="R32" s="79"/>
      <c r="S32" s="72"/>
      <c r="T32" s="72"/>
    </row>
    <row r="33" spans="1:20" s="1" customFormat="1" ht="15.6">
      <c r="A33" s="426" t="s">
        <v>149</v>
      </c>
      <c r="B33" s="427"/>
      <c r="C33" s="89" t="s">
        <v>28</v>
      </c>
      <c r="D33" s="89" t="s">
        <v>32</v>
      </c>
      <c r="E33" s="89" t="s">
        <v>30</v>
      </c>
      <c r="F33" s="89" t="s">
        <v>31</v>
      </c>
      <c r="G33" s="89" t="s">
        <v>34</v>
      </c>
      <c r="H33" s="89"/>
      <c r="I33" s="95" t="s">
        <v>150</v>
      </c>
      <c r="J33" s="96"/>
      <c r="K33" s="96"/>
      <c r="L33" s="96"/>
      <c r="M33" s="79"/>
      <c r="N33" s="79"/>
      <c r="O33" s="79"/>
      <c r="P33" s="79"/>
      <c r="Q33" s="79"/>
      <c r="R33" s="79"/>
      <c r="S33" s="72"/>
      <c r="T33" s="72"/>
    </row>
    <row r="34" spans="1:20" s="1" customFormat="1" ht="15.6">
      <c r="A34" s="426" t="s">
        <v>151</v>
      </c>
      <c r="B34" s="427"/>
      <c r="C34" s="89" t="s">
        <v>28</v>
      </c>
      <c r="D34" s="89" t="s">
        <v>32</v>
      </c>
      <c r="E34" s="89" t="s">
        <v>30</v>
      </c>
      <c r="F34" s="89" t="s">
        <v>31</v>
      </c>
      <c r="G34" s="89" t="s">
        <v>34</v>
      </c>
      <c r="H34" s="89"/>
      <c r="I34" s="95" t="s">
        <v>152</v>
      </c>
      <c r="J34" s="96"/>
      <c r="K34" s="96"/>
      <c r="L34" s="96"/>
      <c r="M34" s="79"/>
      <c r="N34" s="79"/>
      <c r="O34" s="79"/>
      <c r="P34" s="79"/>
      <c r="Q34" s="79"/>
      <c r="R34" s="79"/>
      <c r="S34" s="72"/>
      <c r="T34" s="72"/>
    </row>
    <row r="35" spans="1:20" s="1" customFormat="1" ht="15.6">
      <c r="A35" s="426" t="s">
        <v>41</v>
      </c>
      <c r="B35" s="427"/>
      <c r="C35" s="89" t="s">
        <v>28</v>
      </c>
      <c r="D35" s="89" t="s">
        <v>32</v>
      </c>
      <c r="E35" s="89" t="s">
        <v>30</v>
      </c>
      <c r="F35" s="89" t="s">
        <v>31</v>
      </c>
      <c r="G35" s="89" t="s">
        <v>34</v>
      </c>
      <c r="H35" s="89"/>
      <c r="I35" s="95" t="s">
        <v>153</v>
      </c>
      <c r="J35" s="96"/>
      <c r="K35" s="96"/>
      <c r="L35" s="96"/>
      <c r="M35" s="79"/>
      <c r="N35" s="79"/>
      <c r="O35" s="79"/>
      <c r="P35" s="79"/>
      <c r="Q35" s="79"/>
      <c r="R35" s="79"/>
      <c r="S35" s="72"/>
      <c r="T35" s="72"/>
    </row>
    <row r="36" spans="1:20" s="1" customFormat="1" ht="15.6">
      <c r="A36" s="426" t="s">
        <v>42</v>
      </c>
      <c r="B36" s="427"/>
      <c r="C36" s="89" t="s">
        <v>28</v>
      </c>
      <c r="D36" s="89" t="s">
        <v>32</v>
      </c>
      <c r="E36" s="89" t="s">
        <v>30</v>
      </c>
      <c r="F36" s="89" t="s">
        <v>31</v>
      </c>
      <c r="G36" s="89" t="s">
        <v>34</v>
      </c>
      <c r="H36" s="89"/>
      <c r="I36" s="95" t="s">
        <v>154</v>
      </c>
      <c r="J36" s="96"/>
      <c r="K36" s="96"/>
      <c r="L36" s="96"/>
      <c r="M36" s="79"/>
      <c r="N36" s="79"/>
      <c r="O36" s="79"/>
      <c r="P36" s="79"/>
      <c r="Q36" s="79"/>
      <c r="R36" s="79"/>
      <c r="S36" s="72"/>
      <c r="T36" s="72"/>
    </row>
    <row r="37" spans="1:20" s="1" customFormat="1" ht="15.6">
      <c r="A37" s="426" t="s">
        <v>43</v>
      </c>
      <c r="B37" s="427"/>
      <c r="C37" s="89" t="s">
        <v>28</v>
      </c>
      <c r="D37" s="89" t="s">
        <v>32</v>
      </c>
      <c r="E37" s="89" t="s">
        <v>30</v>
      </c>
      <c r="F37" s="89" t="s">
        <v>31</v>
      </c>
      <c r="G37" s="89" t="s">
        <v>34</v>
      </c>
      <c r="H37" s="89"/>
      <c r="I37" s="95" t="s">
        <v>155</v>
      </c>
      <c r="J37" s="96"/>
      <c r="K37" s="96"/>
      <c r="L37" s="96"/>
      <c r="M37" s="79"/>
      <c r="N37" s="79"/>
      <c r="O37" s="79"/>
      <c r="P37" s="79"/>
      <c r="Q37" s="79"/>
      <c r="R37" s="79"/>
      <c r="S37" s="72"/>
      <c r="T37" s="72"/>
    </row>
    <row r="38" spans="1:20" s="1" customFormat="1" ht="15.6">
      <c r="A38" s="477"/>
      <c r="B38" s="478"/>
      <c r="C38" s="96"/>
      <c r="D38" s="96"/>
      <c r="E38" s="96"/>
      <c r="F38" s="96"/>
      <c r="G38" s="96"/>
      <c r="H38" s="96"/>
      <c r="I38" s="96"/>
      <c r="J38" s="96"/>
      <c r="K38" s="96"/>
      <c r="L38" s="96"/>
      <c r="M38" s="79"/>
      <c r="N38" s="79"/>
      <c r="O38" s="79"/>
      <c r="P38" s="79"/>
      <c r="Q38" s="79"/>
      <c r="R38" s="79"/>
      <c r="S38" s="72"/>
      <c r="T38" s="72"/>
    </row>
    <row r="39" spans="1:20" s="1" customFormat="1" ht="15.6">
      <c r="A39" s="477" t="s">
        <v>156</v>
      </c>
      <c r="B39" s="478"/>
      <c r="C39" s="96"/>
      <c r="D39" s="96"/>
      <c r="E39" s="96"/>
      <c r="F39" s="96"/>
      <c r="G39" s="96"/>
      <c r="H39" s="96"/>
      <c r="I39" s="96"/>
      <c r="J39" s="96"/>
      <c r="K39" s="96"/>
      <c r="L39" s="96"/>
      <c r="M39" s="79"/>
      <c r="N39" s="79"/>
      <c r="O39" s="79"/>
      <c r="P39" s="79"/>
      <c r="Q39" s="79"/>
      <c r="R39" s="79"/>
      <c r="S39" s="72"/>
      <c r="T39" s="72"/>
    </row>
    <row r="40" spans="1:20" s="1" customFormat="1" ht="45" customHeight="1">
      <c r="A40" s="479" t="s">
        <v>157</v>
      </c>
      <c r="B40" s="480"/>
      <c r="C40" s="91" t="s">
        <v>31</v>
      </c>
      <c r="D40" s="91"/>
      <c r="E40" s="91"/>
      <c r="F40" s="91"/>
      <c r="G40" s="91"/>
      <c r="H40" s="91"/>
      <c r="I40" s="91"/>
      <c r="J40" s="91"/>
      <c r="K40" s="91"/>
      <c r="L40" s="91"/>
      <c r="M40" s="83"/>
      <c r="N40" s="83"/>
      <c r="O40" s="83"/>
      <c r="P40" s="83"/>
      <c r="Q40" s="83"/>
      <c r="R40" s="83"/>
      <c r="S40" s="72"/>
      <c r="T40" s="72"/>
    </row>
    <row r="41" spans="1:20" s="1" customFormat="1" ht="15.6">
      <c r="A41" s="477"/>
      <c r="B41" s="478"/>
      <c r="C41" s="96" t="s">
        <v>31</v>
      </c>
      <c r="D41" s="96" t="s">
        <v>32</v>
      </c>
      <c r="E41" s="96" t="s">
        <v>30</v>
      </c>
      <c r="F41" s="96" t="s">
        <v>31</v>
      </c>
      <c r="G41" s="96" t="s">
        <v>104</v>
      </c>
      <c r="H41" s="96"/>
      <c r="I41" s="96"/>
      <c r="J41" s="96"/>
      <c r="K41" s="96"/>
      <c r="L41" s="96"/>
      <c r="M41" s="79"/>
      <c r="N41" s="79"/>
      <c r="O41" s="79"/>
      <c r="P41" s="79"/>
      <c r="Q41" s="79"/>
      <c r="R41" s="79"/>
      <c r="S41" s="72"/>
      <c r="T41" s="72"/>
    </row>
    <row r="42" spans="1:20" s="1" customFormat="1" ht="15.6">
      <c r="A42" s="426" t="s">
        <v>33</v>
      </c>
      <c r="B42" s="427"/>
      <c r="C42" s="96" t="s">
        <v>31</v>
      </c>
      <c r="D42" s="96" t="s">
        <v>32</v>
      </c>
      <c r="E42" s="96" t="s">
        <v>30</v>
      </c>
      <c r="F42" s="96" t="s">
        <v>31</v>
      </c>
      <c r="G42" s="96" t="s">
        <v>104</v>
      </c>
      <c r="H42" s="96"/>
      <c r="I42" s="95" t="s">
        <v>136</v>
      </c>
      <c r="J42" s="96"/>
      <c r="K42" s="96"/>
      <c r="L42" s="96"/>
      <c r="M42" s="79"/>
      <c r="N42" s="79"/>
      <c r="O42" s="79"/>
      <c r="P42" s="79"/>
      <c r="Q42" s="79"/>
      <c r="R42" s="79"/>
      <c r="S42" s="72"/>
      <c r="T42" s="72"/>
    </row>
    <row r="43" spans="1:20" s="1" customFormat="1" ht="15.6">
      <c r="A43" s="426" t="s">
        <v>142</v>
      </c>
      <c r="B43" s="427"/>
      <c r="C43" s="96" t="s">
        <v>31</v>
      </c>
      <c r="D43" s="96" t="s">
        <v>32</v>
      </c>
      <c r="E43" s="96" t="s">
        <v>30</v>
      </c>
      <c r="F43" s="96" t="s">
        <v>31</v>
      </c>
      <c r="G43" s="96" t="s">
        <v>104</v>
      </c>
      <c r="H43" s="96"/>
      <c r="I43" s="95" t="s">
        <v>143</v>
      </c>
      <c r="J43" s="96"/>
      <c r="K43" s="96"/>
      <c r="L43" s="96"/>
      <c r="M43" s="79"/>
      <c r="N43" s="79"/>
      <c r="O43" s="79"/>
      <c r="P43" s="79"/>
      <c r="Q43" s="79"/>
      <c r="R43" s="79"/>
      <c r="S43" s="72"/>
      <c r="T43" s="72"/>
    </row>
    <row r="44" spans="1:20" s="1" customFormat="1" ht="15.6">
      <c r="A44" s="426" t="s">
        <v>137</v>
      </c>
      <c r="B44" s="427"/>
      <c r="C44" s="96" t="s">
        <v>31</v>
      </c>
      <c r="D44" s="96" t="s">
        <v>32</v>
      </c>
      <c r="E44" s="96" t="s">
        <v>30</v>
      </c>
      <c r="F44" s="96" t="s">
        <v>31</v>
      </c>
      <c r="G44" s="96" t="s">
        <v>104</v>
      </c>
      <c r="H44" s="96"/>
      <c r="I44" s="95" t="s">
        <v>138</v>
      </c>
      <c r="J44" s="96"/>
      <c r="K44" s="96"/>
      <c r="L44" s="96"/>
      <c r="M44" s="79"/>
      <c r="N44" s="79"/>
      <c r="O44" s="79"/>
      <c r="P44" s="79"/>
      <c r="Q44" s="79"/>
      <c r="R44" s="79"/>
      <c r="S44" s="72"/>
      <c r="T44" s="72"/>
    </row>
    <row r="45" spans="1:20" s="1" customFormat="1" ht="15.6">
      <c r="A45" s="426" t="s">
        <v>35</v>
      </c>
      <c r="B45" s="427"/>
      <c r="C45" s="96" t="s">
        <v>31</v>
      </c>
      <c r="D45" s="96" t="s">
        <v>32</v>
      </c>
      <c r="E45" s="96" t="s">
        <v>30</v>
      </c>
      <c r="F45" s="96" t="s">
        <v>31</v>
      </c>
      <c r="G45" s="96" t="s">
        <v>104</v>
      </c>
      <c r="H45" s="96"/>
      <c r="I45" s="95" t="s">
        <v>144</v>
      </c>
      <c r="J45" s="96"/>
      <c r="K45" s="96"/>
      <c r="L45" s="96"/>
      <c r="M45" s="79"/>
      <c r="N45" s="79"/>
      <c r="O45" s="79"/>
      <c r="P45" s="79"/>
      <c r="Q45" s="79"/>
      <c r="R45" s="79"/>
      <c r="S45" s="72"/>
      <c r="T45" s="72"/>
    </row>
    <row r="46" spans="1:20" s="1" customFormat="1" ht="15.6">
      <c r="A46" s="426" t="s">
        <v>36</v>
      </c>
      <c r="B46" s="427"/>
      <c r="C46" s="96" t="s">
        <v>31</v>
      </c>
      <c r="D46" s="96" t="s">
        <v>32</v>
      </c>
      <c r="E46" s="96" t="s">
        <v>30</v>
      </c>
      <c r="F46" s="96" t="s">
        <v>31</v>
      </c>
      <c r="G46" s="96" t="s">
        <v>104</v>
      </c>
      <c r="H46" s="96"/>
      <c r="I46" s="95" t="s">
        <v>145</v>
      </c>
      <c r="J46" s="96"/>
      <c r="K46" s="96"/>
      <c r="L46" s="96"/>
      <c r="M46" s="79"/>
      <c r="N46" s="79"/>
      <c r="O46" s="79"/>
      <c r="P46" s="79"/>
      <c r="Q46" s="79"/>
      <c r="R46" s="79"/>
      <c r="S46" s="72"/>
      <c r="T46" s="72"/>
    </row>
    <row r="47" spans="1:20" s="1" customFormat="1" ht="15.6">
      <c r="A47" s="426" t="s">
        <v>37</v>
      </c>
      <c r="B47" s="427"/>
      <c r="C47" s="96" t="s">
        <v>31</v>
      </c>
      <c r="D47" s="96" t="s">
        <v>32</v>
      </c>
      <c r="E47" s="96" t="s">
        <v>30</v>
      </c>
      <c r="F47" s="96" t="s">
        <v>31</v>
      </c>
      <c r="G47" s="96" t="s">
        <v>104</v>
      </c>
      <c r="H47" s="96"/>
      <c r="I47" s="95" t="s">
        <v>146</v>
      </c>
      <c r="J47" s="96"/>
      <c r="K47" s="96"/>
      <c r="L47" s="96"/>
      <c r="M47" s="79"/>
      <c r="N47" s="79"/>
      <c r="O47" s="79"/>
      <c r="P47" s="79"/>
      <c r="Q47" s="79"/>
      <c r="R47" s="79"/>
      <c r="S47" s="72"/>
      <c r="T47" s="72"/>
    </row>
    <row r="48" spans="1:20" s="1" customFormat="1" ht="15.6">
      <c r="A48" s="426" t="s">
        <v>38</v>
      </c>
      <c r="B48" s="427"/>
      <c r="C48" s="96" t="s">
        <v>31</v>
      </c>
      <c r="D48" s="96" t="s">
        <v>32</v>
      </c>
      <c r="E48" s="96" t="s">
        <v>30</v>
      </c>
      <c r="F48" s="96" t="s">
        <v>31</v>
      </c>
      <c r="G48" s="96" t="s">
        <v>104</v>
      </c>
      <c r="H48" s="96"/>
      <c r="I48" s="95" t="s">
        <v>147</v>
      </c>
      <c r="J48" s="96"/>
      <c r="K48" s="96"/>
      <c r="L48" s="96"/>
      <c r="M48" s="79"/>
      <c r="N48" s="79"/>
      <c r="O48" s="79"/>
      <c r="P48" s="79"/>
      <c r="Q48" s="79"/>
      <c r="R48" s="79"/>
      <c r="S48" s="72"/>
      <c r="T48" s="72"/>
    </row>
    <row r="49" spans="1:20" s="1" customFormat="1" ht="15.6">
      <c r="A49" s="426" t="s">
        <v>39</v>
      </c>
      <c r="B49" s="427"/>
      <c r="C49" s="96" t="s">
        <v>31</v>
      </c>
      <c r="D49" s="96" t="s">
        <v>32</v>
      </c>
      <c r="E49" s="96" t="s">
        <v>30</v>
      </c>
      <c r="F49" s="96" t="s">
        <v>31</v>
      </c>
      <c r="G49" s="96" t="s">
        <v>104</v>
      </c>
      <c r="H49" s="96"/>
      <c r="I49" s="95" t="s">
        <v>140</v>
      </c>
      <c r="J49" s="96"/>
      <c r="K49" s="96"/>
      <c r="L49" s="96"/>
      <c r="M49" s="79"/>
      <c r="N49" s="79"/>
      <c r="O49" s="79"/>
      <c r="P49" s="79"/>
      <c r="Q49" s="79"/>
      <c r="R49" s="79"/>
      <c r="S49" s="72"/>
      <c r="T49" s="72"/>
    </row>
    <row r="50" spans="1:20" s="1" customFormat="1" ht="15.6">
      <c r="A50" s="426" t="s">
        <v>40</v>
      </c>
      <c r="B50" s="427"/>
      <c r="C50" s="96" t="s">
        <v>31</v>
      </c>
      <c r="D50" s="96" t="s">
        <v>32</v>
      </c>
      <c r="E50" s="96" t="s">
        <v>30</v>
      </c>
      <c r="F50" s="96" t="s">
        <v>31</v>
      </c>
      <c r="G50" s="96" t="s">
        <v>104</v>
      </c>
      <c r="H50" s="96"/>
      <c r="I50" s="95" t="s">
        <v>148</v>
      </c>
      <c r="J50" s="96"/>
      <c r="K50" s="96"/>
      <c r="L50" s="96"/>
      <c r="M50" s="79"/>
      <c r="N50" s="79"/>
      <c r="O50" s="79"/>
      <c r="P50" s="79"/>
      <c r="Q50" s="79"/>
      <c r="R50" s="79"/>
      <c r="S50" s="72"/>
      <c r="T50" s="72"/>
    </row>
    <row r="51" spans="1:20" s="1" customFormat="1" ht="15.6">
      <c r="A51" s="426" t="s">
        <v>149</v>
      </c>
      <c r="B51" s="427"/>
      <c r="C51" s="96" t="s">
        <v>31</v>
      </c>
      <c r="D51" s="96" t="s">
        <v>32</v>
      </c>
      <c r="E51" s="96" t="s">
        <v>30</v>
      </c>
      <c r="F51" s="96" t="s">
        <v>31</v>
      </c>
      <c r="G51" s="96" t="s">
        <v>104</v>
      </c>
      <c r="H51" s="96"/>
      <c r="I51" s="95" t="s">
        <v>150</v>
      </c>
      <c r="J51" s="96"/>
      <c r="K51" s="96"/>
      <c r="L51" s="96"/>
      <c r="M51" s="79"/>
      <c r="N51" s="79"/>
      <c r="O51" s="79"/>
      <c r="P51" s="79"/>
      <c r="Q51" s="79"/>
      <c r="R51" s="79"/>
      <c r="S51" s="72"/>
      <c r="T51" s="72"/>
    </row>
    <row r="52" spans="1:20" s="1" customFormat="1" ht="15.6">
      <c r="A52" s="426" t="s">
        <v>151</v>
      </c>
      <c r="B52" s="427"/>
      <c r="C52" s="96" t="s">
        <v>31</v>
      </c>
      <c r="D52" s="96" t="s">
        <v>32</v>
      </c>
      <c r="E52" s="96" t="s">
        <v>30</v>
      </c>
      <c r="F52" s="96" t="s">
        <v>31</v>
      </c>
      <c r="G52" s="96" t="s">
        <v>104</v>
      </c>
      <c r="H52" s="96"/>
      <c r="I52" s="95" t="s">
        <v>152</v>
      </c>
      <c r="J52" s="96"/>
      <c r="K52" s="96"/>
      <c r="L52" s="96"/>
      <c r="M52" s="79"/>
      <c r="N52" s="79"/>
      <c r="O52" s="79"/>
      <c r="P52" s="79"/>
      <c r="Q52" s="79"/>
      <c r="R52" s="79"/>
      <c r="S52" s="72"/>
      <c r="T52" s="72"/>
    </row>
    <row r="53" spans="1:20" s="1" customFormat="1" ht="15.6">
      <c r="A53" s="426" t="s">
        <v>41</v>
      </c>
      <c r="B53" s="427"/>
      <c r="C53" s="96" t="s">
        <v>31</v>
      </c>
      <c r="D53" s="96" t="s">
        <v>32</v>
      </c>
      <c r="E53" s="96" t="s">
        <v>30</v>
      </c>
      <c r="F53" s="96" t="s">
        <v>31</v>
      </c>
      <c r="G53" s="96" t="s">
        <v>104</v>
      </c>
      <c r="H53" s="96"/>
      <c r="I53" s="95" t="s">
        <v>153</v>
      </c>
      <c r="J53" s="96"/>
      <c r="K53" s="96"/>
      <c r="L53" s="96"/>
      <c r="M53" s="79"/>
      <c r="N53" s="79"/>
      <c r="O53" s="79"/>
      <c r="P53" s="79"/>
      <c r="Q53" s="79"/>
      <c r="R53" s="79"/>
      <c r="S53" s="72"/>
      <c r="T53" s="72"/>
    </row>
    <row r="54" spans="1:20" s="1" customFormat="1" ht="15.6">
      <c r="A54" s="426" t="s">
        <v>42</v>
      </c>
      <c r="B54" s="427"/>
      <c r="C54" s="96" t="s">
        <v>31</v>
      </c>
      <c r="D54" s="96" t="s">
        <v>32</v>
      </c>
      <c r="E54" s="96" t="s">
        <v>30</v>
      </c>
      <c r="F54" s="96" t="s">
        <v>31</v>
      </c>
      <c r="G54" s="96" t="s">
        <v>104</v>
      </c>
      <c r="H54" s="96"/>
      <c r="I54" s="95" t="s">
        <v>154</v>
      </c>
      <c r="J54" s="96"/>
      <c r="K54" s="96"/>
      <c r="L54" s="96"/>
      <c r="M54" s="79"/>
      <c r="N54" s="79"/>
      <c r="O54" s="79"/>
      <c r="P54" s="79"/>
      <c r="Q54" s="79"/>
      <c r="R54" s="79"/>
      <c r="S54" s="72"/>
      <c r="T54" s="72"/>
    </row>
    <row r="55" spans="1:20" s="1" customFormat="1" ht="15.6">
      <c r="A55" s="426" t="s">
        <v>43</v>
      </c>
      <c r="B55" s="427"/>
      <c r="C55" s="96" t="s">
        <v>31</v>
      </c>
      <c r="D55" s="96" t="s">
        <v>32</v>
      </c>
      <c r="E55" s="96" t="s">
        <v>30</v>
      </c>
      <c r="F55" s="96" t="s">
        <v>31</v>
      </c>
      <c r="G55" s="96" t="s">
        <v>104</v>
      </c>
      <c r="H55" s="96"/>
      <c r="I55" s="95" t="s">
        <v>155</v>
      </c>
      <c r="J55" s="96"/>
      <c r="K55" s="96"/>
      <c r="L55" s="96"/>
      <c r="M55" s="79"/>
      <c r="N55" s="79"/>
      <c r="O55" s="79"/>
      <c r="P55" s="79"/>
      <c r="Q55" s="79"/>
      <c r="R55" s="79"/>
      <c r="S55" s="72"/>
      <c r="T55" s="72"/>
    </row>
    <row r="56" spans="1:20" s="1" customFormat="1" ht="15.6">
      <c r="A56" s="477"/>
      <c r="B56" s="478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79"/>
      <c r="N56" s="79"/>
      <c r="O56" s="79"/>
      <c r="P56" s="79"/>
      <c r="Q56" s="79"/>
      <c r="R56" s="79"/>
      <c r="S56" s="72"/>
      <c r="T56" s="72"/>
    </row>
    <row r="57" spans="1:20" s="1" customFormat="1" ht="15.6">
      <c r="A57" s="477" t="s">
        <v>158</v>
      </c>
      <c r="B57" s="478"/>
      <c r="C57" s="96"/>
      <c r="D57" s="96"/>
      <c r="E57" s="96"/>
      <c r="F57" s="96"/>
      <c r="G57" s="96"/>
      <c r="H57" s="96"/>
      <c r="I57" s="96"/>
      <c r="J57" s="96"/>
      <c r="K57" s="96"/>
      <c r="L57" s="96"/>
      <c r="M57" s="79"/>
      <c r="N57" s="79"/>
      <c r="O57" s="79"/>
      <c r="P57" s="79"/>
      <c r="Q57" s="79"/>
      <c r="R57" s="79"/>
      <c r="S57" s="72"/>
      <c r="T57" s="72"/>
    </row>
    <row r="58" spans="1:20" s="1" customFormat="1" ht="72.75" customHeight="1">
      <c r="A58" s="479" t="s">
        <v>159</v>
      </c>
      <c r="B58" s="480"/>
      <c r="C58" s="91" t="s">
        <v>160</v>
      </c>
      <c r="D58" s="91"/>
      <c r="E58" s="91"/>
      <c r="F58" s="91"/>
      <c r="G58" s="91"/>
      <c r="H58" s="91"/>
      <c r="I58" s="91"/>
      <c r="J58" s="91"/>
      <c r="K58" s="91"/>
      <c r="L58" s="91"/>
      <c r="M58" s="83"/>
      <c r="N58" s="83"/>
      <c r="O58" s="83"/>
      <c r="P58" s="83"/>
      <c r="Q58" s="83"/>
      <c r="R58" s="83"/>
      <c r="S58" s="72"/>
      <c r="T58" s="72"/>
    </row>
    <row r="59" spans="1:20" s="1" customFormat="1" ht="15.6">
      <c r="A59" s="477"/>
      <c r="B59" s="478"/>
      <c r="C59" s="96" t="s">
        <v>160</v>
      </c>
      <c r="D59" s="96" t="s">
        <v>32</v>
      </c>
      <c r="E59" s="96" t="s">
        <v>30</v>
      </c>
      <c r="F59" s="96" t="s">
        <v>31</v>
      </c>
      <c r="G59" s="96" t="s">
        <v>161</v>
      </c>
      <c r="H59" s="96"/>
      <c r="I59" s="96"/>
      <c r="J59" s="96"/>
      <c r="K59" s="96"/>
      <c r="L59" s="96"/>
      <c r="M59" s="79"/>
      <c r="N59" s="79"/>
      <c r="O59" s="79"/>
      <c r="P59" s="79"/>
      <c r="Q59" s="79"/>
      <c r="R59" s="79"/>
      <c r="S59" s="72"/>
      <c r="T59" s="72"/>
    </row>
    <row r="60" spans="1:20" s="1" customFormat="1" ht="15.6">
      <c r="A60" s="426" t="s">
        <v>33</v>
      </c>
      <c r="B60" s="427"/>
      <c r="C60" s="96" t="s">
        <v>160</v>
      </c>
      <c r="D60" s="96" t="s">
        <v>32</v>
      </c>
      <c r="E60" s="96" t="s">
        <v>30</v>
      </c>
      <c r="F60" s="96" t="s">
        <v>31</v>
      </c>
      <c r="G60" s="96" t="s">
        <v>161</v>
      </c>
      <c r="H60" s="96"/>
      <c r="I60" s="95" t="s">
        <v>136</v>
      </c>
      <c r="J60" s="96"/>
      <c r="K60" s="96"/>
      <c r="L60" s="96"/>
      <c r="M60" s="79"/>
      <c r="N60" s="79"/>
      <c r="O60" s="79"/>
      <c r="P60" s="79"/>
      <c r="Q60" s="79"/>
      <c r="R60" s="79"/>
      <c r="S60" s="72"/>
      <c r="T60" s="72"/>
    </row>
    <row r="61" spans="1:20" s="1" customFormat="1" ht="15.6">
      <c r="A61" s="426" t="s">
        <v>142</v>
      </c>
      <c r="B61" s="427"/>
      <c r="C61" s="96" t="s">
        <v>160</v>
      </c>
      <c r="D61" s="96" t="s">
        <v>32</v>
      </c>
      <c r="E61" s="96" t="s">
        <v>30</v>
      </c>
      <c r="F61" s="96" t="s">
        <v>31</v>
      </c>
      <c r="G61" s="96" t="s">
        <v>161</v>
      </c>
      <c r="H61" s="96"/>
      <c r="I61" s="95" t="s">
        <v>143</v>
      </c>
      <c r="J61" s="96"/>
      <c r="K61" s="96"/>
      <c r="L61" s="96"/>
      <c r="M61" s="79"/>
      <c r="N61" s="79"/>
      <c r="O61" s="79"/>
      <c r="P61" s="79"/>
      <c r="Q61" s="79"/>
      <c r="R61" s="79"/>
      <c r="S61" s="72"/>
      <c r="T61" s="72"/>
    </row>
    <row r="62" spans="1:20" s="1" customFormat="1" ht="15.6">
      <c r="A62" s="426" t="s">
        <v>137</v>
      </c>
      <c r="B62" s="427"/>
      <c r="C62" s="96" t="s">
        <v>160</v>
      </c>
      <c r="D62" s="472"/>
      <c r="E62" s="473"/>
      <c r="F62" s="473"/>
      <c r="G62" s="473"/>
      <c r="H62" s="474"/>
      <c r="I62" s="95" t="s">
        <v>138</v>
      </c>
      <c r="J62" s="96"/>
      <c r="K62" s="96"/>
      <c r="L62" s="96"/>
      <c r="M62" s="79"/>
      <c r="N62" s="79"/>
      <c r="O62" s="79"/>
      <c r="P62" s="79"/>
      <c r="Q62" s="79"/>
      <c r="R62" s="79"/>
      <c r="S62" s="72"/>
      <c r="T62" s="72"/>
    </row>
    <row r="63" spans="1:20" s="1" customFormat="1" ht="15.6">
      <c r="A63" s="426" t="s">
        <v>35</v>
      </c>
      <c r="B63" s="427"/>
      <c r="C63" s="96" t="s">
        <v>160</v>
      </c>
      <c r="D63" s="472"/>
      <c r="E63" s="473"/>
      <c r="F63" s="473"/>
      <c r="G63" s="473"/>
      <c r="H63" s="474"/>
      <c r="I63" s="95" t="s">
        <v>144</v>
      </c>
      <c r="J63" s="96"/>
      <c r="K63" s="96"/>
      <c r="L63" s="96"/>
      <c r="M63" s="79"/>
      <c r="N63" s="79"/>
      <c r="O63" s="79"/>
      <c r="P63" s="79"/>
      <c r="Q63" s="79"/>
      <c r="R63" s="79"/>
      <c r="S63" s="72"/>
      <c r="T63" s="72"/>
    </row>
    <row r="64" spans="1:20" s="1" customFormat="1" ht="15.6">
      <c r="A64" s="426" t="s">
        <v>36</v>
      </c>
      <c r="B64" s="427"/>
      <c r="C64" s="96" t="s">
        <v>160</v>
      </c>
      <c r="D64" s="472"/>
      <c r="E64" s="473"/>
      <c r="F64" s="473"/>
      <c r="G64" s="473"/>
      <c r="H64" s="474"/>
      <c r="I64" s="95" t="s">
        <v>145</v>
      </c>
      <c r="J64" s="96"/>
      <c r="K64" s="96"/>
      <c r="L64" s="96"/>
      <c r="M64" s="79"/>
      <c r="N64" s="79"/>
      <c r="O64" s="79"/>
      <c r="P64" s="79"/>
      <c r="Q64" s="79"/>
      <c r="R64" s="79"/>
      <c r="S64" s="72"/>
      <c r="T64" s="72"/>
    </row>
    <row r="65" spans="1:20" s="1" customFormat="1" ht="15.6">
      <c r="A65" s="426" t="s">
        <v>37</v>
      </c>
      <c r="B65" s="427"/>
      <c r="C65" s="96" t="s">
        <v>160</v>
      </c>
      <c r="D65" s="472"/>
      <c r="E65" s="473"/>
      <c r="F65" s="473"/>
      <c r="G65" s="473"/>
      <c r="H65" s="474"/>
      <c r="I65" s="95" t="s">
        <v>146</v>
      </c>
      <c r="J65" s="96"/>
      <c r="K65" s="96"/>
      <c r="L65" s="96"/>
      <c r="M65" s="79"/>
      <c r="N65" s="79"/>
      <c r="O65" s="79"/>
      <c r="P65" s="79"/>
      <c r="Q65" s="79"/>
      <c r="R65" s="79"/>
      <c r="S65" s="72"/>
      <c r="T65" s="72"/>
    </row>
    <row r="66" spans="1:20" s="1" customFormat="1" ht="15.6">
      <c r="A66" s="426" t="s">
        <v>38</v>
      </c>
      <c r="B66" s="427"/>
      <c r="C66" s="96" t="s">
        <v>160</v>
      </c>
      <c r="D66" s="472"/>
      <c r="E66" s="473"/>
      <c r="F66" s="473"/>
      <c r="G66" s="473"/>
      <c r="H66" s="474"/>
      <c r="I66" s="95" t="s">
        <v>147</v>
      </c>
      <c r="J66" s="96"/>
      <c r="K66" s="96"/>
      <c r="L66" s="96"/>
      <c r="M66" s="79"/>
      <c r="N66" s="79"/>
      <c r="O66" s="79"/>
      <c r="P66" s="79"/>
      <c r="Q66" s="79"/>
      <c r="R66" s="79"/>
      <c r="S66" s="72"/>
      <c r="T66" s="72"/>
    </row>
    <row r="67" spans="1:20" s="1" customFormat="1" ht="15.6">
      <c r="A67" s="426" t="s">
        <v>39</v>
      </c>
      <c r="B67" s="427"/>
      <c r="C67" s="96" t="s">
        <v>160</v>
      </c>
      <c r="D67" s="472"/>
      <c r="E67" s="473"/>
      <c r="F67" s="473"/>
      <c r="G67" s="473"/>
      <c r="H67" s="474"/>
      <c r="I67" s="95" t="s">
        <v>140</v>
      </c>
      <c r="J67" s="96"/>
      <c r="K67" s="96"/>
      <c r="L67" s="96"/>
      <c r="M67" s="79"/>
      <c r="N67" s="79"/>
      <c r="O67" s="79"/>
      <c r="P67" s="79"/>
      <c r="Q67" s="79"/>
      <c r="R67" s="79"/>
      <c r="S67" s="72"/>
      <c r="T67" s="72"/>
    </row>
    <row r="68" spans="1:20" s="1" customFormat="1" ht="15.6">
      <c r="A68" s="426" t="s">
        <v>40</v>
      </c>
      <c r="B68" s="427"/>
      <c r="C68" s="96" t="s">
        <v>160</v>
      </c>
      <c r="D68" s="472"/>
      <c r="E68" s="473"/>
      <c r="F68" s="473"/>
      <c r="G68" s="473"/>
      <c r="H68" s="474"/>
      <c r="I68" s="95" t="s">
        <v>148</v>
      </c>
      <c r="J68" s="96"/>
      <c r="K68" s="96"/>
      <c r="L68" s="96"/>
      <c r="M68" s="79"/>
      <c r="N68" s="79"/>
      <c r="O68" s="79"/>
      <c r="P68" s="79"/>
      <c r="Q68" s="79"/>
      <c r="R68" s="79"/>
      <c r="S68" s="72"/>
      <c r="T68" s="72"/>
    </row>
    <row r="69" spans="1:20" s="1" customFormat="1" ht="15.6">
      <c r="A69" s="426" t="s">
        <v>149</v>
      </c>
      <c r="B69" s="427"/>
      <c r="C69" s="96" t="s">
        <v>160</v>
      </c>
      <c r="D69" s="472"/>
      <c r="E69" s="473"/>
      <c r="F69" s="473"/>
      <c r="G69" s="473"/>
      <c r="H69" s="474"/>
      <c r="I69" s="95" t="s">
        <v>150</v>
      </c>
      <c r="J69" s="96"/>
      <c r="K69" s="96"/>
      <c r="L69" s="96"/>
      <c r="M69" s="79"/>
      <c r="N69" s="79"/>
      <c r="O69" s="79"/>
      <c r="P69" s="79"/>
      <c r="Q69" s="79"/>
      <c r="R69" s="79"/>
      <c r="S69" s="72"/>
      <c r="T69" s="72"/>
    </row>
    <row r="70" spans="1:20" s="1" customFormat="1" ht="15.6">
      <c r="A70" s="426" t="s">
        <v>151</v>
      </c>
      <c r="B70" s="427"/>
      <c r="C70" s="96" t="s">
        <v>160</v>
      </c>
      <c r="D70" s="472"/>
      <c r="E70" s="473"/>
      <c r="F70" s="473"/>
      <c r="G70" s="473"/>
      <c r="H70" s="474"/>
      <c r="I70" s="95" t="s">
        <v>152</v>
      </c>
      <c r="J70" s="96"/>
      <c r="K70" s="96"/>
      <c r="L70" s="96"/>
      <c r="M70" s="79"/>
      <c r="N70" s="79"/>
      <c r="O70" s="79"/>
      <c r="P70" s="79"/>
      <c r="Q70" s="79"/>
      <c r="R70" s="79"/>
      <c r="S70" s="72"/>
      <c r="T70" s="72"/>
    </row>
    <row r="71" spans="1:20" s="1" customFormat="1" ht="15.6">
      <c r="A71" s="426" t="s">
        <v>41</v>
      </c>
      <c r="B71" s="427"/>
      <c r="C71" s="96" t="s">
        <v>160</v>
      </c>
      <c r="D71" s="472"/>
      <c r="E71" s="473"/>
      <c r="F71" s="473"/>
      <c r="G71" s="473"/>
      <c r="H71" s="474"/>
      <c r="I71" s="95" t="s">
        <v>153</v>
      </c>
      <c r="J71" s="96"/>
      <c r="K71" s="96"/>
      <c r="L71" s="96"/>
      <c r="M71" s="79"/>
      <c r="N71" s="79"/>
      <c r="O71" s="79"/>
      <c r="P71" s="79"/>
      <c r="Q71" s="79"/>
      <c r="R71" s="79"/>
      <c r="S71" s="72"/>
      <c r="T71" s="72"/>
    </row>
    <row r="72" spans="1:20" s="1" customFormat="1" ht="15.6">
      <c r="A72" s="426" t="s">
        <v>42</v>
      </c>
      <c r="B72" s="427"/>
      <c r="C72" s="96" t="s">
        <v>160</v>
      </c>
      <c r="D72" s="472"/>
      <c r="E72" s="473"/>
      <c r="F72" s="473"/>
      <c r="G72" s="473"/>
      <c r="H72" s="474"/>
      <c r="I72" s="95" t="s">
        <v>154</v>
      </c>
      <c r="J72" s="96"/>
      <c r="K72" s="96"/>
      <c r="L72" s="96"/>
      <c r="M72" s="79"/>
      <c r="N72" s="79"/>
      <c r="O72" s="79"/>
      <c r="P72" s="79"/>
      <c r="Q72" s="79"/>
      <c r="R72" s="79"/>
      <c r="S72" s="72"/>
      <c r="T72" s="72"/>
    </row>
    <row r="73" spans="1:20" s="1" customFormat="1" ht="15.6">
      <c r="A73" s="426" t="s">
        <v>43</v>
      </c>
      <c r="B73" s="427"/>
      <c r="C73" s="96" t="s">
        <v>160</v>
      </c>
      <c r="D73" s="472"/>
      <c r="E73" s="473"/>
      <c r="F73" s="473"/>
      <c r="G73" s="473"/>
      <c r="H73" s="474"/>
      <c r="I73" s="95" t="s">
        <v>155</v>
      </c>
      <c r="J73" s="96"/>
      <c r="K73" s="96"/>
      <c r="L73" s="96"/>
      <c r="M73" s="79"/>
      <c r="N73" s="79"/>
      <c r="O73" s="79"/>
      <c r="P73" s="79"/>
      <c r="Q73" s="79"/>
      <c r="R73" s="79"/>
      <c r="S73" s="72"/>
      <c r="T73" s="72"/>
    </row>
    <row r="74" spans="1:20" s="1" customFormat="1" ht="15.6">
      <c r="A74" s="477"/>
      <c r="B74" s="478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79"/>
      <c r="N74" s="79"/>
      <c r="O74" s="79"/>
      <c r="P74" s="79"/>
      <c r="Q74" s="79"/>
      <c r="R74" s="79"/>
      <c r="S74" s="72"/>
      <c r="T74" s="72"/>
    </row>
    <row r="75" spans="1:20" s="1" customFormat="1" ht="15.6">
      <c r="A75" s="477"/>
      <c r="B75" s="478"/>
      <c r="C75" s="96"/>
      <c r="D75" s="96"/>
      <c r="E75" s="96"/>
      <c r="F75" s="96"/>
      <c r="G75" s="96"/>
      <c r="H75" s="96"/>
      <c r="I75" s="96"/>
      <c r="J75" s="96"/>
      <c r="K75" s="96"/>
      <c r="L75" s="96"/>
      <c r="M75" s="79"/>
      <c r="N75" s="79"/>
      <c r="O75" s="79"/>
      <c r="P75" s="79"/>
      <c r="Q75" s="79"/>
      <c r="R75" s="79"/>
      <c r="S75" s="72"/>
      <c r="T75" s="72"/>
    </row>
    <row r="76" spans="1:20" s="1" customFormat="1" ht="15.6">
      <c r="A76" s="75"/>
      <c r="B76" s="75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73"/>
      <c r="N76" s="73"/>
      <c r="O76" s="73"/>
      <c r="P76" s="73"/>
      <c r="Q76" s="73"/>
      <c r="R76" s="73"/>
      <c r="S76" s="72"/>
      <c r="T76" s="72"/>
    </row>
    <row r="77" spans="1:20" s="1" customFormat="1" ht="15.6">
      <c r="A77" s="75"/>
      <c r="B77" s="75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73"/>
      <c r="N77" s="73"/>
      <c r="O77" s="73"/>
      <c r="P77" s="73"/>
      <c r="Q77" s="73"/>
      <c r="R77" s="73"/>
      <c r="S77" s="72"/>
      <c r="T77" s="72"/>
    </row>
    <row r="78" spans="1:20" s="1" customFormat="1" ht="15.6">
      <c r="A78" s="432" t="s">
        <v>46</v>
      </c>
      <c r="B78" s="432"/>
      <c r="C78" s="432"/>
      <c r="D78" s="97"/>
      <c r="E78" s="97"/>
      <c r="F78" s="97"/>
      <c r="G78" s="97"/>
      <c r="H78" s="97"/>
      <c r="I78" s="114"/>
      <c r="J78" s="114"/>
      <c r="K78" s="111"/>
      <c r="L78" s="133"/>
      <c r="M78" s="100"/>
      <c r="N78" s="476"/>
      <c r="O78" s="476"/>
      <c r="P78" s="73"/>
      <c r="Q78" s="73"/>
      <c r="R78" s="73"/>
      <c r="S78" s="72"/>
      <c r="T78" s="72"/>
    </row>
    <row r="79" spans="1:20" s="1" customFormat="1" ht="15.6">
      <c r="A79" s="75"/>
      <c r="B79" s="75"/>
      <c r="C79" s="97"/>
      <c r="D79" s="97"/>
      <c r="E79" s="97"/>
      <c r="F79" s="97"/>
      <c r="G79" s="97"/>
      <c r="H79" s="97"/>
      <c r="I79" s="475" t="s">
        <v>44</v>
      </c>
      <c r="J79" s="429"/>
      <c r="K79" s="429"/>
      <c r="L79" s="429"/>
      <c r="M79" s="429"/>
      <c r="N79" s="428" t="s">
        <v>45</v>
      </c>
      <c r="O79" s="428"/>
      <c r="P79" s="73"/>
      <c r="Q79" s="73"/>
      <c r="R79" s="73"/>
      <c r="S79" s="72"/>
      <c r="T79" s="72"/>
    </row>
    <row r="80" spans="1:20" s="1" customFormat="1" ht="15.6">
      <c r="A80" s="108" t="s">
        <v>47</v>
      </c>
      <c r="B80" s="75"/>
      <c r="C80" s="97"/>
      <c r="D80" s="97"/>
      <c r="E80" s="97"/>
      <c r="F80" s="97"/>
      <c r="G80" s="97"/>
      <c r="H80" s="97"/>
      <c r="I80" s="97"/>
      <c r="J80" s="97"/>
      <c r="K80" s="97"/>
      <c r="L80" s="97"/>
      <c r="M80" s="73"/>
      <c r="N80" s="73"/>
      <c r="O80" s="73"/>
      <c r="P80" s="73"/>
      <c r="Q80" s="73"/>
      <c r="R80" s="73"/>
      <c r="S80" s="72"/>
      <c r="T80" s="72"/>
    </row>
    <row r="81" spans="1:20" s="1" customFormat="1" ht="15.6">
      <c r="A81" s="432" t="s">
        <v>48</v>
      </c>
      <c r="B81" s="432"/>
      <c r="C81" s="432"/>
      <c r="D81" s="97"/>
      <c r="E81" s="97"/>
      <c r="F81" s="97"/>
      <c r="G81" s="97"/>
      <c r="H81" s="97"/>
      <c r="I81" s="114"/>
      <c r="J81" s="114"/>
      <c r="K81" s="111"/>
      <c r="L81" s="133"/>
      <c r="M81" s="100"/>
      <c r="N81" s="476"/>
      <c r="O81" s="476"/>
      <c r="P81" s="73"/>
      <c r="Q81" s="73"/>
      <c r="R81" s="73"/>
      <c r="S81" s="72"/>
      <c r="T81" s="72"/>
    </row>
    <row r="82" spans="1:20" s="1" customFormat="1" ht="15.6">
      <c r="A82" s="75"/>
      <c r="B82" s="75"/>
      <c r="C82" s="97"/>
      <c r="D82" s="97"/>
      <c r="E82" s="97"/>
      <c r="F82" s="97"/>
      <c r="G82" s="97"/>
      <c r="H82" s="97"/>
      <c r="I82" s="475" t="s">
        <v>44</v>
      </c>
      <c r="J82" s="429"/>
      <c r="K82" s="429"/>
      <c r="L82" s="429"/>
      <c r="M82" s="429"/>
      <c r="N82" s="428" t="s">
        <v>45</v>
      </c>
      <c r="O82" s="428"/>
      <c r="P82" s="73"/>
      <c r="Q82" s="73"/>
      <c r="R82" s="73"/>
      <c r="S82" s="72"/>
      <c r="T82" s="72"/>
    </row>
    <row r="83" spans="1:20" s="1" customFormat="1" ht="15.6">
      <c r="A83" s="75"/>
      <c r="B83" s="75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73"/>
      <c r="N83" s="73"/>
      <c r="O83" s="73"/>
      <c r="P83" s="73"/>
      <c r="Q83" s="73"/>
      <c r="R83" s="73"/>
      <c r="S83" s="72"/>
      <c r="T83" s="72"/>
    </row>
    <row r="84" spans="1:20" s="1" customFormat="1" ht="15.6">
      <c r="A84" s="432" t="s">
        <v>49</v>
      </c>
      <c r="B84" s="432"/>
      <c r="C84" s="432"/>
      <c r="D84" s="433"/>
      <c r="E84" s="433"/>
      <c r="F84" s="433"/>
      <c r="G84" s="102"/>
      <c r="H84" s="433"/>
      <c r="I84" s="433"/>
      <c r="J84" s="111"/>
      <c r="K84" s="111"/>
      <c r="L84" s="133"/>
      <c r="M84" s="476"/>
      <c r="N84" s="476"/>
      <c r="O84" s="110"/>
      <c r="P84" s="73"/>
      <c r="Q84" s="73"/>
      <c r="R84" s="73"/>
      <c r="S84" s="72"/>
      <c r="T84" s="72"/>
    </row>
    <row r="85" spans="1:20" s="1" customFormat="1" ht="15.6">
      <c r="A85" s="75"/>
      <c r="B85" s="75"/>
      <c r="C85" s="97"/>
      <c r="D85" s="434" t="s">
        <v>50</v>
      </c>
      <c r="E85" s="434"/>
      <c r="F85" s="434"/>
      <c r="G85" s="102"/>
      <c r="H85" s="434" t="s">
        <v>44</v>
      </c>
      <c r="I85" s="434"/>
      <c r="J85" s="102"/>
      <c r="K85" s="102"/>
      <c r="L85" s="102"/>
      <c r="M85" s="428" t="s">
        <v>45</v>
      </c>
      <c r="N85" s="428"/>
      <c r="O85" s="113" t="s">
        <v>51</v>
      </c>
      <c r="P85" s="73"/>
      <c r="Q85" s="73"/>
      <c r="R85" s="73"/>
      <c r="S85" s="72"/>
      <c r="T85" s="72"/>
    </row>
    <row r="86" spans="1:20" s="1" customFormat="1" ht="15.6">
      <c r="A86" s="75"/>
      <c r="B86" s="75"/>
      <c r="C86" s="97"/>
      <c r="D86" s="97"/>
      <c r="E86" s="97"/>
      <c r="F86" s="97"/>
      <c r="G86" s="97"/>
      <c r="H86" s="97"/>
      <c r="I86" s="97"/>
      <c r="J86" s="97"/>
      <c r="K86" s="97"/>
      <c r="L86" s="97"/>
      <c r="M86" s="73"/>
      <c r="N86" s="73"/>
      <c r="O86" s="73"/>
      <c r="P86" s="73"/>
      <c r="Q86" s="73"/>
      <c r="R86" s="73"/>
      <c r="S86" s="72"/>
      <c r="T86" s="72"/>
    </row>
    <row r="87" spans="1:20" s="1" customFormat="1" ht="15.6">
      <c r="A87" s="75"/>
      <c r="B87" s="75"/>
      <c r="C87" s="97"/>
      <c r="D87" s="97"/>
      <c r="E87" s="97"/>
      <c r="F87" s="97"/>
      <c r="G87" s="97"/>
      <c r="H87" s="97"/>
      <c r="I87" s="97"/>
      <c r="J87" s="97"/>
      <c r="K87" s="97"/>
      <c r="L87" s="97"/>
      <c r="M87" s="73"/>
      <c r="N87" s="73"/>
      <c r="O87" s="73"/>
      <c r="P87" s="73"/>
      <c r="Q87" s="73"/>
      <c r="R87" s="73"/>
      <c r="S87" s="72"/>
      <c r="T87" s="72"/>
    </row>
    <row r="88" spans="1:20" s="1" customFormat="1" ht="15.6">
      <c r="A88" s="75"/>
      <c r="B88" s="75"/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73"/>
      <c r="N88" s="73"/>
      <c r="O88" s="73"/>
      <c r="P88" s="73"/>
      <c r="Q88" s="73"/>
      <c r="R88" s="73"/>
      <c r="S88" s="72"/>
      <c r="T88" s="72"/>
    </row>
    <row r="89" spans="1:20" s="1" customFormat="1" ht="15.6">
      <c r="A89" s="75"/>
      <c r="B89" s="75"/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73"/>
      <c r="N89" s="73"/>
      <c r="O89" s="73"/>
      <c r="P89" s="73"/>
      <c r="Q89" s="73"/>
      <c r="R89" s="73"/>
      <c r="S89" s="72"/>
      <c r="T89" s="72"/>
    </row>
    <row r="90" spans="1:20" s="1" customFormat="1" ht="15.6">
      <c r="A90" s="75"/>
      <c r="B90" s="75"/>
      <c r="C90" s="97"/>
      <c r="D90" s="97"/>
      <c r="E90" s="97"/>
      <c r="F90" s="97"/>
      <c r="G90" s="97"/>
      <c r="H90" s="97"/>
      <c r="I90" s="97"/>
      <c r="J90" s="97"/>
      <c r="K90" s="97"/>
      <c r="L90" s="97"/>
      <c r="M90" s="73"/>
      <c r="N90" s="73"/>
      <c r="O90" s="73"/>
      <c r="P90" s="73"/>
      <c r="Q90" s="73"/>
      <c r="R90" s="73"/>
      <c r="S90" s="72"/>
      <c r="T90" s="72"/>
    </row>
    <row r="91" spans="1:20" s="1" customFormat="1" ht="15.6">
      <c r="A91" s="75"/>
      <c r="B91" s="75"/>
      <c r="C91" s="97"/>
      <c r="D91" s="97"/>
      <c r="E91" s="97"/>
      <c r="F91" s="97"/>
      <c r="G91" s="97"/>
      <c r="H91" s="97"/>
      <c r="I91" s="97"/>
      <c r="J91" s="97"/>
      <c r="K91" s="97"/>
      <c r="L91" s="97"/>
      <c r="M91" s="73"/>
      <c r="N91" s="73"/>
      <c r="O91" s="73"/>
      <c r="P91" s="73"/>
      <c r="Q91" s="73"/>
      <c r="R91" s="73"/>
      <c r="S91" s="72"/>
      <c r="T91" s="72"/>
    </row>
    <row r="92" spans="1:20" s="1" customFormat="1" ht="15.6">
      <c r="A92" s="75"/>
      <c r="B92" s="75"/>
      <c r="C92" s="97"/>
      <c r="D92" s="97"/>
      <c r="E92" s="97"/>
      <c r="F92" s="97"/>
      <c r="G92" s="97"/>
      <c r="H92" s="97"/>
      <c r="I92" s="97"/>
      <c r="J92" s="97"/>
      <c r="K92" s="97"/>
      <c r="L92" s="97"/>
      <c r="M92" s="73"/>
      <c r="N92" s="73"/>
      <c r="O92" s="73"/>
      <c r="P92" s="73"/>
      <c r="Q92" s="73"/>
      <c r="R92" s="73"/>
      <c r="S92" s="72"/>
      <c r="T92" s="72"/>
    </row>
    <row r="93" spans="1:20" s="1" customFormat="1" ht="15.6">
      <c r="A93" s="75"/>
      <c r="B93" s="75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73"/>
      <c r="N93" s="73"/>
      <c r="O93" s="73"/>
      <c r="P93" s="73"/>
      <c r="Q93" s="73"/>
      <c r="R93" s="73"/>
      <c r="S93" s="72"/>
      <c r="T93" s="72"/>
    </row>
    <row r="94" spans="1:20" s="1" customFormat="1" ht="15.6">
      <c r="A94" s="75"/>
      <c r="B94" s="75"/>
      <c r="C94" s="97"/>
      <c r="D94" s="97"/>
      <c r="E94" s="97"/>
      <c r="F94" s="97"/>
      <c r="G94" s="97"/>
      <c r="H94" s="97"/>
      <c r="I94" s="97"/>
      <c r="J94" s="97"/>
      <c r="K94" s="97"/>
      <c r="L94" s="97"/>
      <c r="M94" s="73"/>
      <c r="N94" s="73"/>
      <c r="O94" s="73"/>
      <c r="P94" s="73"/>
      <c r="Q94" s="73"/>
      <c r="R94" s="73"/>
      <c r="S94" s="72"/>
      <c r="T94" s="72"/>
    </row>
    <row r="95" spans="1:20" s="1" customFormat="1" ht="15.6">
      <c r="A95" s="75"/>
      <c r="B95" s="75"/>
      <c r="C95" s="97"/>
      <c r="D95" s="97"/>
      <c r="E95" s="97"/>
      <c r="F95" s="97"/>
      <c r="G95" s="97"/>
      <c r="H95" s="97"/>
      <c r="I95" s="97"/>
      <c r="J95" s="97"/>
      <c r="K95" s="97"/>
      <c r="L95" s="97"/>
      <c r="M95" s="73"/>
      <c r="N95" s="73"/>
      <c r="O95" s="73"/>
      <c r="P95" s="73"/>
      <c r="Q95" s="73"/>
      <c r="R95" s="73"/>
      <c r="S95" s="72"/>
      <c r="T95" s="72"/>
    </row>
    <row r="96" spans="1:20" s="1" customFormat="1" ht="15.6">
      <c r="A96" s="75"/>
      <c r="B96" s="75"/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73"/>
      <c r="N96" s="73"/>
      <c r="O96" s="73"/>
      <c r="P96" s="73"/>
      <c r="Q96" s="73"/>
      <c r="R96" s="73"/>
      <c r="S96" s="72"/>
      <c r="T96" s="72"/>
    </row>
    <row r="97" spans="1:20" s="1" customFormat="1" ht="15.6">
      <c r="A97" s="75"/>
      <c r="B97" s="75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73"/>
      <c r="N97" s="73"/>
      <c r="O97" s="73"/>
      <c r="P97" s="73"/>
      <c r="Q97" s="73"/>
      <c r="R97" s="73"/>
      <c r="S97" s="72"/>
      <c r="T97" s="72"/>
    </row>
    <row r="98" spans="1:20" s="1" customFormat="1" ht="15.6">
      <c r="A98" s="75"/>
      <c r="B98" s="75"/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73"/>
      <c r="N98" s="73"/>
      <c r="O98" s="73"/>
      <c r="P98" s="73"/>
      <c r="Q98" s="73"/>
      <c r="R98" s="73"/>
      <c r="S98" s="72"/>
      <c r="T98" s="72"/>
    </row>
    <row r="99" spans="1:20" s="1" customFormat="1" ht="15.6">
      <c r="A99" s="75"/>
      <c r="B99" s="75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73"/>
      <c r="N99" s="73"/>
      <c r="O99" s="73"/>
      <c r="P99" s="73"/>
      <c r="Q99" s="73"/>
      <c r="R99" s="73"/>
      <c r="S99" s="72"/>
      <c r="T99" s="72"/>
    </row>
    <row r="100" spans="1:20" s="1" customFormat="1" ht="15.6">
      <c r="A100" s="75"/>
      <c r="B100" s="75"/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73"/>
      <c r="N100" s="73"/>
      <c r="O100" s="73"/>
      <c r="P100" s="73"/>
      <c r="Q100" s="73"/>
      <c r="R100" s="73"/>
      <c r="S100" s="72"/>
      <c r="T100" s="72"/>
    </row>
    <row r="101" spans="1:20" s="1" customFormat="1" ht="15.6">
      <c r="A101" s="75"/>
      <c r="B101" s="75"/>
      <c r="C101" s="97"/>
      <c r="D101" s="97"/>
      <c r="E101" s="97"/>
      <c r="F101" s="97"/>
      <c r="G101" s="97"/>
      <c r="H101" s="97"/>
      <c r="I101" s="97"/>
      <c r="J101" s="97"/>
      <c r="K101" s="97"/>
      <c r="L101" s="97"/>
      <c r="M101" s="73"/>
      <c r="N101" s="73"/>
      <c r="O101" s="73"/>
      <c r="P101" s="73"/>
      <c r="Q101" s="73"/>
      <c r="R101" s="73"/>
      <c r="S101" s="72"/>
      <c r="T101" s="72"/>
    </row>
    <row r="102" spans="1:20" s="1" customFormat="1" ht="15.6">
      <c r="A102" s="75"/>
      <c r="B102" s="75"/>
      <c r="C102" s="97"/>
      <c r="D102" s="97"/>
      <c r="E102" s="97"/>
      <c r="F102" s="97"/>
      <c r="G102" s="97"/>
      <c r="H102" s="97"/>
      <c r="I102" s="97"/>
      <c r="J102" s="97"/>
      <c r="K102" s="97"/>
      <c r="L102" s="97"/>
      <c r="M102" s="73"/>
      <c r="N102" s="73"/>
      <c r="O102" s="73"/>
      <c r="P102" s="73"/>
      <c r="Q102" s="73"/>
      <c r="R102" s="73"/>
      <c r="S102" s="72"/>
      <c r="T102" s="72"/>
    </row>
    <row r="103" spans="1:20" s="1" customFormat="1" ht="15.6">
      <c r="A103" s="75"/>
      <c r="B103" s="75"/>
      <c r="C103" s="97"/>
      <c r="D103" s="97"/>
      <c r="E103" s="97"/>
      <c r="F103" s="97"/>
      <c r="G103" s="97"/>
      <c r="H103" s="97"/>
      <c r="I103" s="97"/>
      <c r="J103" s="97"/>
      <c r="K103" s="97"/>
      <c r="L103" s="97"/>
      <c r="M103" s="73"/>
      <c r="N103" s="73"/>
      <c r="O103" s="73"/>
      <c r="P103" s="73"/>
      <c r="Q103" s="73"/>
      <c r="R103" s="73"/>
      <c r="S103" s="72"/>
      <c r="T103" s="72"/>
    </row>
    <row r="104" spans="1:20" s="1" customFormat="1" ht="15.6">
      <c r="A104" s="75"/>
      <c r="B104" s="75"/>
      <c r="C104" s="97"/>
      <c r="D104" s="97"/>
      <c r="E104" s="97"/>
      <c r="F104" s="97"/>
      <c r="G104" s="97"/>
      <c r="H104" s="97"/>
      <c r="I104" s="97"/>
      <c r="J104" s="97"/>
      <c r="K104" s="97"/>
      <c r="L104" s="97"/>
      <c r="M104" s="73"/>
      <c r="N104" s="73"/>
      <c r="O104" s="73"/>
      <c r="P104" s="73"/>
      <c r="Q104" s="73"/>
      <c r="R104" s="73"/>
      <c r="S104" s="72"/>
      <c r="T104" s="72"/>
    </row>
    <row r="105" spans="1:20" s="1" customFormat="1" ht="15.6">
      <c r="A105" s="75"/>
      <c r="B105" s="75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73"/>
      <c r="N105" s="73"/>
      <c r="O105" s="73"/>
      <c r="P105" s="73"/>
      <c r="Q105" s="73"/>
      <c r="R105" s="73"/>
      <c r="S105" s="72"/>
      <c r="T105" s="72"/>
    </row>
    <row r="106" spans="1:20" s="1" customFormat="1" ht="15.6">
      <c r="A106" s="75"/>
      <c r="B106" s="75"/>
      <c r="C106" s="97"/>
      <c r="D106" s="97"/>
      <c r="E106" s="97"/>
      <c r="F106" s="97"/>
      <c r="G106" s="97"/>
      <c r="H106" s="97"/>
      <c r="I106" s="97"/>
      <c r="J106" s="97"/>
      <c r="K106" s="97"/>
      <c r="L106" s="97"/>
      <c r="M106" s="73"/>
      <c r="N106" s="73"/>
      <c r="O106" s="73"/>
      <c r="P106" s="73"/>
      <c r="Q106" s="73"/>
      <c r="R106" s="73"/>
      <c r="S106" s="72"/>
      <c r="T106" s="72"/>
    </row>
    <row r="107" spans="1:20" s="1" customFormat="1" ht="15.6">
      <c r="A107" s="75"/>
      <c r="B107" s="75"/>
      <c r="C107" s="97"/>
      <c r="D107" s="97"/>
      <c r="E107" s="97"/>
      <c r="F107" s="97"/>
      <c r="G107" s="97"/>
      <c r="H107" s="97"/>
      <c r="I107" s="97"/>
      <c r="J107" s="97"/>
      <c r="K107" s="97"/>
      <c r="L107" s="97"/>
      <c r="M107" s="73"/>
      <c r="N107" s="73"/>
      <c r="O107" s="73"/>
      <c r="P107" s="73"/>
      <c r="Q107" s="73"/>
      <c r="R107" s="73"/>
      <c r="S107" s="72"/>
      <c r="T107" s="72"/>
    </row>
    <row r="108" spans="1:20" s="1" customFormat="1" ht="15.6">
      <c r="A108" s="75"/>
      <c r="B108" s="75"/>
      <c r="C108" s="97"/>
      <c r="D108" s="97"/>
      <c r="E108" s="97"/>
      <c r="F108" s="97"/>
      <c r="G108" s="97"/>
      <c r="H108" s="97"/>
      <c r="I108" s="97"/>
      <c r="J108" s="97"/>
      <c r="K108" s="97"/>
      <c r="L108" s="97"/>
      <c r="M108" s="73"/>
      <c r="N108" s="73"/>
      <c r="O108" s="73"/>
      <c r="P108" s="73"/>
      <c r="Q108" s="73"/>
      <c r="R108" s="73"/>
      <c r="S108" s="72"/>
      <c r="T108" s="72"/>
    </row>
    <row r="109" spans="1:20" s="1" customFormat="1" ht="15.6">
      <c r="A109" s="75"/>
      <c r="B109" s="75"/>
      <c r="C109" s="97"/>
      <c r="D109" s="97"/>
      <c r="E109" s="97"/>
      <c r="F109" s="97"/>
      <c r="G109" s="97"/>
      <c r="H109" s="97"/>
      <c r="I109" s="97"/>
      <c r="J109" s="97"/>
      <c r="K109" s="97"/>
      <c r="L109" s="97"/>
      <c r="M109" s="73"/>
      <c r="N109" s="73"/>
      <c r="O109" s="73"/>
      <c r="P109" s="73"/>
      <c r="Q109" s="73"/>
      <c r="R109" s="73"/>
      <c r="S109" s="72"/>
      <c r="T109" s="72"/>
    </row>
    <row r="110" spans="1:20" s="1" customFormat="1" ht="15.6">
      <c r="A110" s="75"/>
      <c r="B110" s="75"/>
      <c r="C110" s="97"/>
      <c r="D110" s="97"/>
      <c r="E110" s="97"/>
      <c r="F110" s="97"/>
      <c r="G110" s="97"/>
      <c r="H110" s="97"/>
      <c r="I110" s="97"/>
      <c r="J110" s="97"/>
      <c r="K110" s="97"/>
      <c r="L110" s="97"/>
      <c r="M110" s="73"/>
      <c r="N110" s="73"/>
      <c r="O110" s="73"/>
      <c r="P110" s="73"/>
      <c r="Q110" s="73"/>
      <c r="R110" s="73"/>
      <c r="S110" s="72"/>
      <c r="T110" s="72"/>
    </row>
    <row r="111" spans="1:20" s="1" customFormat="1" ht="15.6">
      <c r="A111" s="75"/>
      <c r="B111" s="75"/>
      <c r="C111" s="97"/>
      <c r="D111" s="97"/>
      <c r="E111" s="97"/>
      <c r="F111" s="97"/>
      <c r="G111" s="97"/>
      <c r="H111" s="97"/>
      <c r="I111" s="97"/>
      <c r="J111" s="97"/>
      <c r="K111" s="97"/>
      <c r="L111" s="97"/>
      <c r="M111" s="73"/>
      <c r="N111" s="73"/>
      <c r="O111" s="73"/>
      <c r="P111" s="73"/>
      <c r="Q111" s="73"/>
      <c r="R111" s="73"/>
      <c r="S111" s="72"/>
      <c r="T111" s="72"/>
    </row>
    <row r="112" spans="1:20" s="1" customFormat="1" ht="15.6">
      <c r="A112" s="75"/>
      <c r="B112" s="75"/>
      <c r="C112" s="97"/>
      <c r="D112" s="97"/>
      <c r="E112" s="97"/>
      <c r="F112" s="97"/>
      <c r="G112" s="97"/>
      <c r="H112" s="97"/>
      <c r="I112" s="97"/>
      <c r="J112" s="97"/>
      <c r="K112" s="97"/>
      <c r="L112" s="97"/>
      <c r="M112" s="73"/>
      <c r="N112" s="73"/>
      <c r="O112" s="73"/>
      <c r="P112" s="73"/>
      <c r="Q112" s="73"/>
      <c r="R112" s="73"/>
      <c r="S112" s="72"/>
      <c r="T112" s="72"/>
    </row>
    <row r="113" spans="1:20" s="1" customFormat="1" ht="15.6">
      <c r="A113" s="75"/>
      <c r="B113" s="75"/>
      <c r="C113" s="97"/>
      <c r="D113" s="97"/>
      <c r="E113" s="97"/>
      <c r="F113" s="97"/>
      <c r="G113" s="97"/>
      <c r="H113" s="97"/>
      <c r="I113" s="97"/>
      <c r="J113" s="97"/>
      <c r="K113" s="97"/>
      <c r="L113" s="97"/>
      <c r="M113" s="73"/>
      <c r="N113" s="73"/>
      <c r="O113" s="73"/>
      <c r="P113" s="73"/>
      <c r="Q113" s="73"/>
      <c r="R113" s="73"/>
      <c r="S113" s="72"/>
      <c r="T113" s="72"/>
    </row>
    <row r="114" spans="1:20" s="1" customFormat="1" ht="15.6">
      <c r="A114" s="75"/>
      <c r="B114" s="75"/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73"/>
      <c r="N114" s="73"/>
      <c r="O114" s="73"/>
      <c r="P114" s="73"/>
      <c r="Q114" s="73"/>
      <c r="R114" s="73"/>
      <c r="S114" s="72"/>
      <c r="T114" s="72"/>
    </row>
    <row r="115" spans="1:20" s="1" customFormat="1" ht="15.6">
      <c r="A115" s="75"/>
      <c r="B115" s="75"/>
      <c r="C115" s="97"/>
      <c r="D115" s="97"/>
      <c r="E115" s="97"/>
      <c r="F115" s="97"/>
      <c r="G115" s="97"/>
      <c r="H115" s="97"/>
      <c r="I115" s="97"/>
      <c r="J115" s="97"/>
      <c r="K115" s="97"/>
      <c r="L115" s="97"/>
      <c r="M115" s="73"/>
      <c r="N115" s="73"/>
      <c r="O115" s="73"/>
      <c r="P115" s="73"/>
      <c r="Q115" s="73"/>
      <c r="R115" s="73"/>
      <c r="S115" s="72"/>
      <c r="T115" s="72"/>
    </row>
    <row r="116" spans="1:20" s="1" customFormat="1" ht="15.6">
      <c r="A116" s="75"/>
      <c r="B116" s="75"/>
      <c r="C116" s="97"/>
      <c r="D116" s="97"/>
      <c r="E116" s="97"/>
      <c r="F116" s="97"/>
      <c r="G116" s="97"/>
      <c r="H116" s="97"/>
      <c r="I116" s="97"/>
      <c r="J116" s="97"/>
      <c r="K116" s="97"/>
      <c r="L116" s="97"/>
      <c r="M116" s="73"/>
      <c r="N116" s="73"/>
      <c r="O116" s="73"/>
      <c r="P116" s="73"/>
      <c r="Q116" s="73"/>
      <c r="R116" s="73"/>
      <c r="S116" s="72"/>
      <c r="T116" s="72"/>
    </row>
    <row r="117" spans="1:20" s="1" customFormat="1" ht="15.6">
      <c r="A117" s="75"/>
      <c r="B117" s="75"/>
      <c r="C117" s="97"/>
      <c r="D117" s="97"/>
      <c r="E117" s="97"/>
      <c r="F117" s="97"/>
      <c r="G117" s="97"/>
      <c r="H117" s="97"/>
      <c r="I117" s="97"/>
      <c r="J117" s="97"/>
      <c r="K117" s="97"/>
      <c r="L117" s="97"/>
      <c r="M117" s="73"/>
      <c r="N117" s="73"/>
      <c r="O117" s="73"/>
      <c r="P117" s="73"/>
      <c r="Q117" s="73"/>
      <c r="R117" s="73"/>
      <c r="S117" s="72"/>
      <c r="T117" s="72"/>
    </row>
    <row r="118" spans="1:20" s="1" customFormat="1" ht="15.6">
      <c r="A118" s="75"/>
      <c r="B118" s="75"/>
      <c r="C118" s="97"/>
      <c r="D118" s="97"/>
      <c r="E118" s="97"/>
      <c r="F118" s="97"/>
      <c r="G118" s="97"/>
      <c r="H118" s="97"/>
      <c r="I118" s="97"/>
      <c r="J118" s="97"/>
      <c r="K118" s="97"/>
      <c r="L118" s="97"/>
      <c r="M118" s="73"/>
      <c r="N118" s="73"/>
      <c r="O118" s="73"/>
      <c r="P118" s="73"/>
      <c r="Q118" s="73"/>
      <c r="R118" s="73"/>
      <c r="S118" s="72"/>
      <c r="T118" s="72"/>
    </row>
    <row r="119" spans="1:20" s="1" customFormat="1" ht="15.6">
      <c r="A119" s="75"/>
      <c r="B119" s="75"/>
      <c r="C119" s="97"/>
      <c r="D119" s="97"/>
      <c r="E119" s="97"/>
      <c r="F119" s="97"/>
      <c r="G119" s="97"/>
      <c r="H119" s="97"/>
      <c r="I119" s="97"/>
      <c r="J119" s="97"/>
      <c r="K119" s="97"/>
      <c r="L119" s="97"/>
      <c r="M119" s="73"/>
      <c r="N119" s="73"/>
      <c r="O119" s="73"/>
      <c r="P119" s="73"/>
      <c r="Q119" s="73"/>
      <c r="R119" s="73"/>
      <c r="S119" s="72"/>
      <c r="T119" s="72"/>
    </row>
    <row r="120" spans="1:20" s="1" customFormat="1" ht="15.6">
      <c r="A120" s="75"/>
      <c r="B120" s="75"/>
      <c r="C120" s="97"/>
      <c r="D120" s="97"/>
      <c r="E120" s="97"/>
      <c r="F120" s="97"/>
      <c r="G120" s="97"/>
      <c r="H120" s="97"/>
      <c r="I120" s="97"/>
      <c r="J120" s="97"/>
      <c r="K120" s="97"/>
      <c r="L120" s="97"/>
      <c r="M120" s="73"/>
      <c r="N120" s="73"/>
      <c r="O120" s="73"/>
      <c r="P120" s="73"/>
      <c r="Q120" s="73"/>
      <c r="R120" s="73"/>
      <c r="S120" s="72"/>
      <c r="T120" s="72"/>
    </row>
    <row r="121" spans="1:20" s="1" customFormat="1" ht="15.6">
      <c r="A121" s="75"/>
      <c r="B121" s="75"/>
      <c r="C121" s="97"/>
      <c r="D121" s="97"/>
      <c r="E121" s="97"/>
      <c r="F121" s="97"/>
      <c r="G121" s="97"/>
      <c r="H121" s="97"/>
      <c r="I121" s="97"/>
      <c r="J121" s="97"/>
      <c r="K121" s="97"/>
      <c r="L121" s="97"/>
      <c r="M121" s="73"/>
      <c r="N121" s="73"/>
      <c r="O121" s="73"/>
      <c r="P121" s="73"/>
      <c r="Q121" s="73"/>
      <c r="R121" s="73"/>
      <c r="S121" s="72"/>
      <c r="T121" s="72"/>
    </row>
    <row r="122" spans="1:20" s="1" customFormat="1" ht="15.6">
      <c r="A122" s="75"/>
      <c r="B122" s="75"/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73"/>
      <c r="N122" s="73"/>
      <c r="O122" s="73"/>
      <c r="P122" s="73"/>
      <c r="Q122" s="73"/>
      <c r="R122" s="73"/>
      <c r="S122" s="72"/>
      <c r="T122" s="72"/>
    </row>
    <row r="123" spans="1:20" s="1" customFormat="1" ht="15.6">
      <c r="A123" s="75"/>
      <c r="B123" s="75"/>
      <c r="C123" s="97"/>
      <c r="D123" s="97"/>
      <c r="E123" s="97"/>
      <c r="F123" s="97"/>
      <c r="G123" s="97"/>
      <c r="H123" s="97"/>
      <c r="I123" s="97"/>
      <c r="J123" s="97"/>
      <c r="K123" s="97"/>
      <c r="L123" s="97"/>
      <c r="M123" s="73"/>
      <c r="N123" s="73"/>
      <c r="O123" s="73"/>
      <c r="P123" s="73"/>
      <c r="Q123" s="73"/>
      <c r="R123" s="73"/>
      <c r="S123" s="72"/>
      <c r="T123" s="72"/>
    </row>
    <row r="124" spans="1:20" s="1" customFormat="1" ht="15.6">
      <c r="A124" s="75"/>
      <c r="B124" s="75"/>
      <c r="C124" s="97"/>
      <c r="D124" s="97"/>
      <c r="E124" s="97"/>
      <c r="F124" s="97"/>
      <c r="G124" s="97"/>
      <c r="H124" s="97"/>
      <c r="I124" s="97"/>
      <c r="J124" s="97"/>
      <c r="K124" s="97"/>
      <c r="L124" s="97"/>
      <c r="M124" s="73"/>
      <c r="N124" s="73"/>
      <c r="O124" s="73"/>
      <c r="P124" s="73"/>
      <c r="Q124" s="73"/>
      <c r="R124" s="73"/>
      <c r="S124" s="72"/>
      <c r="T124" s="72"/>
    </row>
    <row r="125" spans="1:20" s="1" customFormat="1" ht="15.6">
      <c r="A125" s="75"/>
      <c r="B125" s="75"/>
      <c r="C125" s="97"/>
      <c r="D125" s="97"/>
      <c r="E125" s="97"/>
      <c r="F125" s="97"/>
      <c r="G125" s="97"/>
      <c r="H125" s="97"/>
      <c r="I125" s="97"/>
      <c r="J125" s="97"/>
      <c r="K125" s="97"/>
      <c r="L125" s="97"/>
      <c r="M125" s="73"/>
      <c r="N125" s="73"/>
      <c r="O125" s="73"/>
      <c r="P125" s="73"/>
      <c r="Q125" s="73"/>
      <c r="R125" s="73"/>
      <c r="S125" s="72"/>
      <c r="T125" s="72"/>
    </row>
    <row r="126" spans="1:20" s="1" customFormat="1" ht="15.6">
      <c r="A126" s="75"/>
      <c r="B126" s="75"/>
      <c r="C126" s="97"/>
      <c r="D126" s="97"/>
      <c r="E126" s="97"/>
      <c r="F126" s="97"/>
      <c r="G126" s="97"/>
      <c r="H126" s="97"/>
      <c r="I126" s="97"/>
      <c r="J126" s="97"/>
      <c r="K126" s="97"/>
      <c r="L126" s="97"/>
      <c r="M126" s="73"/>
      <c r="N126" s="73"/>
      <c r="O126" s="73"/>
      <c r="P126" s="73"/>
      <c r="Q126" s="73"/>
      <c r="R126" s="73"/>
      <c r="S126" s="72"/>
      <c r="T126" s="72"/>
    </row>
    <row r="127" spans="1:20" s="1" customFormat="1" ht="15.6">
      <c r="A127" s="75"/>
      <c r="B127" s="75"/>
      <c r="C127" s="97"/>
      <c r="D127" s="97"/>
      <c r="E127" s="97"/>
      <c r="F127" s="97"/>
      <c r="G127" s="97"/>
      <c r="H127" s="97"/>
      <c r="I127" s="97"/>
      <c r="J127" s="97"/>
      <c r="K127" s="97"/>
      <c r="L127" s="97"/>
      <c r="M127" s="73"/>
      <c r="N127" s="73"/>
      <c r="O127" s="73"/>
      <c r="P127" s="73"/>
      <c r="Q127" s="73"/>
      <c r="R127" s="73"/>
      <c r="S127" s="72"/>
      <c r="T127" s="72"/>
    </row>
    <row r="128" spans="1:20" s="1" customFormat="1" ht="15.6">
      <c r="A128" s="75"/>
      <c r="B128" s="75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73"/>
      <c r="N128" s="73"/>
      <c r="O128" s="73"/>
      <c r="P128" s="73"/>
      <c r="Q128" s="73"/>
      <c r="R128" s="73"/>
      <c r="S128" s="72"/>
      <c r="T128" s="72"/>
    </row>
    <row r="129" spans="1:20" s="1" customFormat="1" ht="15.6">
      <c r="A129" s="75"/>
      <c r="B129" s="75"/>
      <c r="C129" s="97"/>
      <c r="D129" s="97"/>
      <c r="E129" s="97"/>
      <c r="F129" s="97"/>
      <c r="G129" s="97"/>
      <c r="H129" s="97"/>
      <c r="I129" s="97"/>
      <c r="J129" s="97"/>
      <c r="K129" s="97"/>
      <c r="L129" s="97"/>
      <c r="M129" s="73"/>
      <c r="N129" s="73"/>
      <c r="O129" s="73"/>
      <c r="P129" s="73"/>
      <c r="Q129" s="73"/>
      <c r="R129" s="73"/>
      <c r="S129" s="72"/>
      <c r="T129" s="72"/>
    </row>
    <row r="130" spans="1:20" s="1" customFormat="1" ht="15.6">
      <c r="A130" s="75"/>
      <c r="B130" s="75"/>
      <c r="C130" s="97"/>
      <c r="D130" s="97"/>
      <c r="E130" s="97"/>
      <c r="F130" s="97"/>
      <c r="G130" s="97"/>
      <c r="H130" s="97"/>
      <c r="I130" s="97"/>
      <c r="J130" s="97"/>
      <c r="K130" s="97"/>
      <c r="L130" s="97"/>
      <c r="M130" s="73"/>
      <c r="N130" s="73"/>
      <c r="O130" s="73"/>
      <c r="P130" s="73"/>
      <c r="Q130" s="73"/>
      <c r="R130" s="73"/>
      <c r="S130" s="72"/>
      <c r="T130" s="72"/>
    </row>
    <row r="131" spans="1:20" s="1" customFormat="1" ht="15.6">
      <c r="A131" s="75"/>
      <c r="B131" s="75"/>
      <c r="C131" s="97"/>
      <c r="D131" s="97"/>
      <c r="E131" s="97"/>
      <c r="F131" s="97"/>
      <c r="G131" s="97"/>
      <c r="H131" s="97"/>
      <c r="I131" s="97"/>
      <c r="J131" s="97"/>
      <c r="K131" s="97"/>
      <c r="L131" s="97"/>
      <c r="M131" s="73"/>
      <c r="N131" s="73"/>
      <c r="O131" s="73"/>
      <c r="P131" s="73"/>
      <c r="Q131" s="73"/>
      <c r="R131" s="73"/>
      <c r="S131" s="72"/>
      <c r="T131" s="72"/>
    </row>
    <row r="132" spans="1:20" s="1" customFormat="1" ht="15.6">
      <c r="A132" s="75"/>
      <c r="B132" s="75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73"/>
      <c r="N132" s="73"/>
      <c r="O132" s="73"/>
      <c r="P132" s="73"/>
      <c r="Q132" s="73"/>
      <c r="R132" s="73"/>
      <c r="S132" s="72"/>
      <c r="T132" s="72"/>
    </row>
    <row r="133" spans="1:20" s="1" customFormat="1" ht="15.6">
      <c r="A133" s="75"/>
      <c r="B133" s="75"/>
      <c r="C133" s="97"/>
      <c r="D133" s="97"/>
      <c r="E133" s="97"/>
      <c r="F133" s="97"/>
      <c r="G133" s="97"/>
      <c r="H133" s="97"/>
      <c r="I133" s="97"/>
      <c r="J133" s="97"/>
      <c r="K133" s="97"/>
      <c r="L133" s="97"/>
      <c r="M133" s="73"/>
      <c r="N133" s="73"/>
      <c r="O133" s="73"/>
      <c r="P133" s="73"/>
      <c r="Q133" s="73"/>
      <c r="R133" s="73"/>
      <c r="S133" s="72"/>
      <c r="T133" s="72"/>
    </row>
    <row r="134" spans="1:20" s="1" customFormat="1" ht="15.6">
      <c r="A134" s="75"/>
      <c r="B134" s="75"/>
      <c r="C134" s="97"/>
      <c r="D134" s="97"/>
      <c r="E134" s="97"/>
      <c r="F134" s="97"/>
      <c r="G134" s="97"/>
      <c r="H134" s="97"/>
      <c r="I134" s="97"/>
      <c r="J134" s="97"/>
      <c r="K134" s="97"/>
      <c r="L134" s="97"/>
      <c r="M134" s="73"/>
      <c r="N134" s="73"/>
      <c r="O134" s="73"/>
      <c r="P134" s="73"/>
      <c r="Q134" s="73"/>
      <c r="R134" s="73"/>
      <c r="S134" s="72"/>
      <c r="T134" s="72"/>
    </row>
    <row r="135" spans="1:20" s="1" customFormat="1" ht="15.6">
      <c r="A135" s="75"/>
      <c r="B135" s="75"/>
      <c r="C135" s="97"/>
      <c r="D135" s="97"/>
      <c r="E135" s="97"/>
      <c r="F135" s="97"/>
      <c r="G135" s="97"/>
      <c r="H135" s="97"/>
      <c r="I135" s="97"/>
      <c r="J135" s="97"/>
      <c r="K135" s="97"/>
      <c r="L135" s="97"/>
      <c r="M135" s="73"/>
      <c r="N135" s="73"/>
      <c r="O135" s="73"/>
      <c r="P135" s="73"/>
      <c r="Q135" s="73"/>
      <c r="R135" s="73"/>
      <c r="S135" s="72"/>
      <c r="T135" s="72"/>
    </row>
    <row r="136" spans="1:20" s="1" customFormat="1" ht="15.6">
      <c r="A136" s="75"/>
      <c r="B136" s="75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73"/>
      <c r="N136" s="73"/>
      <c r="O136" s="73"/>
      <c r="P136" s="73"/>
      <c r="Q136" s="73"/>
      <c r="R136" s="73"/>
      <c r="S136" s="72"/>
      <c r="T136" s="72"/>
    </row>
    <row r="137" spans="1:20" s="1" customFormat="1" ht="15.6">
      <c r="A137" s="75"/>
      <c r="B137" s="75"/>
      <c r="C137" s="97"/>
      <c r="D137" s="97"/>
      <c r="E137" s="97"/>
      <c r="F137" s="97"/>
      <c r="G137" s="97"/>
      <c r="H137" s="97"/>
      <c r="I137" s="97"/>
      <c r="J137" s="97"/>
      <c r="K137" s="97"/>
      <c r="L137" s="97"/>
      <c r="M137" s="73"/>
      <c r="N137" s="73"/>
      <c r="O137" s="73"/>
      <c r="P137" s="73"/>
      <c r="Q137" s="73"/>
      <c r="R137" s="73"/>
      <c r="S137" s="72"/>
      <c r="T137" s="72"/>
    </row>
    <row r="138" spans="1:20" s="1" customFormat="1" ht="15.6">
      <c r="A138" s="75"/>
      <c r="B138" s="75"/>
      <c r="C138" s="97"/>
      <c r="D138" s="97"/>
      <c r="E138" s="97"/>
      <c r="F138" s="97"/>
      <c r="G138" s="97"/>
      <c r="H138" s="97"/>
      <c r="I138" s="97"/>
      <c r="J138" s="97"/>
      <c r="K138" s="97"/>
      <c r="L138" s="97"/>
      <c r="M138" s="73"/>
      <c r="N138" s="73"/>
      <c r="O138" s="73"/>
      <c r="P138" s="73"/>
      <c r="Q138" s="73"/>
      <c r="R138" s="73"/>
      <c r="S138" s="72"/>
      <c r="T138" s="72"/>
    </row>
    <row r="139" spans="1:20" s="1" customFormat="1" ht="15.6">
      <c r="A139" s="75"/>
      <c r="B139" s="75"/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73"/>
      <c r="N139" s="73"/>
      <c r="O139" s="73"/>
      <c r="P139" s="73"/>
      <c r="Q139" s="73"/>
      <c r="R139" s="73"/>
      <c r="S139" s="72"/>
      <c r="T139" s="72"/>
    </row>
    <row r="140" spans="1:20" s="1" customFormat="1" ht="15.6">
      <c r="A140" s="75"/>
      <c r="B140" s="75"/>
      <c r="C140" s="97"/>
      <c r="D140" s="97"/>
      <c r="E140" s="97"/>
      <c r="F140" s="97"/>
      <c r="G140" s="97"/>
      <c r="H140" s="97"/>
      <c r="I140" s="97"/>
      <c r="J140" s="97"/>
      <c r="K140" s="97"/>
      <c r="L140" s="97"/>
      <c r="M140" s="73"/>
      <c r="N140" s="73"/>
      <c r="O140" s="73"/>
      <c r="P140" s="73"/>
      <c r="Q140" s="73"/>
      <c r="R140" s="73"/>
      <c r="S140" s="72"/>
      <c r="T140" s="72"/>
    </row>
    <row r="141" spans="1:20" s="1" customFormat="1" ht="15.6">
      <c r="A141" s="75"/>
      <c r="B141" s="75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73"/>
      <c r="N141" s="73"/>
      <c r="O141" s="73"/>
      <c r="P141" s="73"/>
      <c r="Q141" s="73"/>
      <c r="R141" s="73"/>
      <c r="S141" s="72"/>
      <c r="T141" s="72"/>
    </row>
    <row r="142" spans="1:20" s="1" customFormat="1" ht="15.6">
      <c r="A142" s="75"/>
      <c r="B142" s="75"/>
      <c r="C142" s="97"/>
      <c r="D142" s="97"/>
      <c r="E142" s="97"/>
      <c r="F142" s="97"/>
      <c r="G142" s="97"/>
      <c r="H142" s="97"/>
      <c r="I142" s="97"/>
      <c r="J142" s="97"/>
      <c r="K142" s="97"/>
      <c r="L142" s="97"/>
      <c r="M142" s="73"/>
      <c r="N142" s="73"/>
      <c r="O142" s="73"/>
      <c r="P142" s="73"/>
      <c r="Q142" s="73"/>
      <c r="R142" s="73"/>
      <c r="S142" s="72"/>
      <c r="T142" s="72"/>
    </row>
    <row r="143" spans="1:20" s="1" customFormat="1" ht="15.6">
      <c r="A143" s="75"/>
      <c r="B143" s="75"/>
      <c r="C143" s="97"/>
      <c r="D143" s="97"/>
      <c r="E143" s="97"/>
      <c r="F143" s="97"/>
      <c r="G143" s="97"/>
      <c r="H143" s="97"/>
      <c r="I143" s="97"/>
      <c r="J143" s="97"/>
      <c r="K143" s="97"/>
      <c r="L143" s="97"/>
      <c r="M143" s="73"/>
      <c r="N143" s="73"/>
      <c r="O143" s="73"/>
      <c r="P143" s="73"/>
      <c r="Q143" s="73"/>
      <c r="R143" s="73"/>
      <c r="S143" s="72"/>
      <c r="T143" s="72"/>
    </row>
    <row r="144" spans="1:20" s="1" customFormat="1" ht="15.6">
      <c r="A144" s="75"/>
      <c r="B144" s="75"/>
      <c r="C144" s="97"/>
      <c r="D144" s="97"/>
      <c r="E144" s="97"/>
      <c r="F144" s="97"/>
      <c r="G144" s="97"/>
      <c r="H144" s="97"/>
      <c r="I144" s="97"/>
      <c r="J144" s="97"/>
      <c r="K144" s="97"/>
      <c r="L144" s="97"/>
      <c r="M144" s="73"/>
      <c r="N144" s="73"/>
      <c r="O144" s="73"/>
      <c r="P144" s="73"/>
      <c r="Q144" s="73"/>
      <c r="R144" s="73"/>
      <c r="S144" s="72"/>
      <c r="T144" s="72"/>
    </row>
    <row r="145" spans="1:20" s="1" customFormat="1" ht="15.6">
      <c r="A145" s="75"/>
      <c r="B145" s="75"/>
      <c r="C145" s="97"/>
      <c r="D145" s="97"/>
      <c r="E145" s="97"/>
      <c r="F145" s="97"/>
      <c r="G145" s="97"/>
      <c r="H145" s="97"/>
      <c r="I145" s="97"/>
      <c r="J145" s="97"/>
      <c r="K145" s="97"/>
      <c r="L145" s="97"/>
      <c r="M145" s="73"/>
      <c r="N145" s="73"/>
      <c r="O145" s="73"/>
      <c r="P145" s="73"/>
      <c r="Q145" s="73"/>
      <c r="R145" s="73"/>
      <c r="S145" s="72"/>
      <c r="T145" s="72"/>
    </row>
    <row r="146" spans="1:20" s="1" customFormat="1" ht="15.6">
      <c r="A146" s="75"/>
      <c r="B146" s="75"/>
      <c r="C146" s="97"/>
      <c r="D146" s="97"/>
      <c r="E146" s="97"/>
      <c r="F146" s="97"/>
      <c r="G146" s="97"/>
      <c r="H146" s="97"/>
      <c r="I146" s="97"/>
      <c r="J146" s="97"/>
      <c r="K146" s="97"/>
      <c r="L146" s="97"/>
      <c r="M146" s="73"/>
      <c r="N146" s="73"/>
      <c r="O146" s="73"/>
      <c r="P146" s="73"/>
      <c r="Q146" s="73"/>
      <c r="R146" s="73"/>
      <c r="S146" s="72"/>
      <c r="T146" s="72"/>
    </row>
    <row r="147" spans="1:20" s="1" customFormat="1" ht="15.6">
      <c r="A147" s="75"/>
      <c r="B147" s="75"/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73"/>
      <c r="N147" s="73"/>
      <c r="O147" s="73"/>
      <c r="P147" s="73"/>
      <c r="Q147" s="73"/>
      <c r="R147" s="73"/>
      <c r="S147" s="72"/>
      <c r="T147" s="72"/>
    </row>
    <row r="148" spans="1:20" s="1" customFormat="1" ht="15.6">
      <c r="A148" s="75"/>
      <c r="B148" s="75"/>
      <c r="C148" s="97"/>
      <c r="D148" s="97"/>
      <c r="E148" s="97"/>
      <c r="F148" s="97"/>
      <c r="G148" s="97"/>
      <c r="H148" s="97"/>
      <c r="I148" s="97"/>
      <c r="J148" s="97"/>
      <c r="K148" s="97"/>
      <c r="L148" s="97"/>
      <c r="M148" s="73"/>
      <c r="N148" s="73"/>
      <c r="O148" s="73"/>
      <c r="P148" s="73"/>
      <c r="Q148" s="73"/>
      <c r="R148" s="73"/>
      <c r="S148" s="72"/>
      <c r="T148" s="72"/>
    </row>
    <row r="149" spans="1:20" s="1" customFormat="1" ht="15.6">
      <c r="A149" s="75"/>
      <c r="B149" s="75"/>
      <c r="C149" s="97"/>
      <c r="D149" s="97"/>
      <c r="E149" s="97"/>
      <c r="F149" s="97"/>
      <c r="G149" s="97"/>
      <c r="H149" s="97"/>
      <c r="I149" s="97"/>
      <c r="J149" s="97"/>
      <c r="K149" s="97"/>
      <c r="L149" s="97"/>
      <c r="M149" s="73"/>
      <c r="N149" s="73"/>
      <c r="O149" s="73"/>
      <c r="P149" s="73"/>
      <c r="Q149" s="73"/>
      <c r="R149" s="73"/>
      <c r="S149" s="72"/>
      <c r="T149" s="72"/>
    </row>
    <row r="150" spans="1:20" s="1" customFormat="1" ht="15.6">
      <c r="A150" s="75"/>
      <c r="B150" s="75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73"/>
      <c r="N150" s="73"/>
      <c r="O150" s="73"/>
      <c r="P150" s="73"/>
      <c r="Q150" s="73"/>
      <c r="R150" s="73"/>
      <c r="S150" s="72"/>
      <c r="T150" s="72"/>
    </row>
    <row r="151" spans="1:20" s="1" customFormat="1" ht="15.6">
      <c r="A151" s="75"/>
      <c r="B151" s="75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73"/>
      <c r="N151" s="73"/>
      <c r="O151" s="73"/>
      <c r="P151" s="73"/>
      <c r="Q151" s="73"/>
      <c r="R151" s="73"/>
      <c r="S151" s="72"/>
      <c r="T151" s="72"/>
    </row>
    <row r="152" spans="1:20" s="1" customFormat="1" ht="15.6">
      <c r="A152" s="75"/>
      <c r="B152" s="75"/>
      <c r="C152" s="97"/>
      <c r="D152" s="97"/>
      <c r="E152" s="97"/>
      <c r="F152" s="97"/>
      <c r="G152" s="97"/>
      <c r="H152" s="97"/>
      <c r="I152" s="97"/>
      <c r="J152" s="97"/>
      <c r="K152" s="97"/>
      <c r="L152" s="97"/>
      <c r="M152" s="73"/>
      <c r="N152" s="73"/>
      <c r="O152" s="73"/>
      <c r="P152" s="73"/>
      <c r="Q152" s="73"/>
      <c r="R152" s="73"/>
      <c r="S152" s="72"/>
      <c r="T152" s="72"/>
    </row>
    <row r="153" spans="1:20" s="1" customFormat="1" ht="15.6">
      <c r="A153" s="75"/>
      <c r="B153" s="75"/>
      <c r="C153" s="97"/>
      <c r="D153" s="97"/>
      <c r="E153" s="97"/>
      <c r="F153" s="97"/>
      <c r="G153" s="97"/>
      <c r="H153" s="97"/>
      <c r="I153" s="97"/>
      <c r="J153" s="97"/>
      <c r="K153" s="97"/>
      <c r="L153" s="97"/>
      <c r="M153" s="73"/>
      <c r="N153" s="73"/>
      <c r="O153" s="73"/>
      <c r="P153" s="73"/>
      <c r="Q153" s="73"/>
      <c r="R153" s="73"/>
      <c r="S153" s="72"/>
      <c r="T153" s="72"/>
    </row>
    <row r="154" spans="1:20" s="1" customFormat="1" ht="15.6">
      <c r="A154" s="75"/>
      <c r="B154" s="75"/>
      <c r="C154" s="97"/>
      <c r="D154" s="97"/>
      <c r="E154" s="97"/>
      <c r="F154" s="97"/>
      <c r="G154" s="97"/>
      <c r="H154" s="97"/>
      <c r="I154" s="97"/>
      <c r="J154" s="97"/>
      <c r="K154" s="97"/>
      <c r="L154" s="97"/>
      <c r="M154" s="73"/>
      <c r="N154" s="73"/>
      <c r="O154" s="73"/>
      <c r="P154" s="73"/>
      <c r="Q154" s="73"/>
      <c r="R154" s="73"/>
      <c r="S154" s="72"/>
      <c r="T154" s="72"/>
    </row>
    <row r="155" spans="1:20" s="1" customFormat="1" ht="15.6">
      <c r="A155" s="75"/>
      <c r="B155" s="75"/>
      <c r="C155" s="97"/>
      <c r="D155" s="97"/>
      <c r="E155" s="97"/>
      <c r="F155" s="97"/>
      <c r="G155" s="97"/>
      <c r="H155" s="97"/>
      <c r="I155" s="97"/>
      <c r="J155" s="97"/>
      <c r="K155" s="97"/>
      <c r="L155" s="97"/>
      <c r="M155" s="73"/>
      <c r="N155" s="73"/>
      <c r="O155" s="73"/>
      <c r="P155" s="73"/>
      <c r="Q155" s="73"/>
      <c r="R155" s="73"/>
      <c r="S155" s="72"/>
      <c r="T155" s="72"/>
    </row>
    <row r="156" spans="1:20" s="1" customFormat="1" ht="15.6">
      <c r="A156" s="75"/>
      <c r="B156" s="75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73"/>
      <c r="N156" s="73"/>
      <c r="O156" s="73"/>
      <c r="P156" s="73"/>
      <c r="Q156" s="73"/>
      <c r="R156" s="73"/>
      <c r="S156" s="72"/>
      <c r="T156" s="72"/>
    </row>
    <row r="157" spans="1:20" s="1" customFormat="1" ht="15.6">
      <c r="A157" s="75"/>
      <c r="B157" s="75"/>
      <c r="C157" s="97"/>
      <c r="D157" s="97"/>
      <c r="E157" s="97"/>
      <c r="F157" s="97"/>
      <c r="G157" s="97"/>
      <c r="H157" s="97"/>
      <c r="I157" s="97"/>
      <c r="J157" s="97"/>
      <c r="K157" s="97"/>
      <c r="L157" s="97"/>
      <c r="M157" s="73"/>
      <c r="N157" s="73"/>
      <c r="O157" s="73"/>
      <c r="P157" s="73"/>
      <c r="Q157" s="73"/>
      <c r="R157" s="73"/>
      <c r="S157" s="72"/>
      <c r="T157" s="72"/>
    </row>
    <row r="158" spans="1:20" s="1" customFormat="1" ht="15.6">
      <c r="A158" s="75"/>
      <c r="B158" s="75"/>
      <c r="C158" s="97"/>
      <c r="D158" s="97"/>
      <c r="E158" s="97"/>
      <c r="F158" s="97"/>
      <c r="G158" s="97"/>
      <c r="H158" s="97"/>
      <c r="I158" s="97"/>
      <c r="J158" s="97"/>
      <c r="K158" s="97"/>
      <c r="L158" s="97"/>
      <c r="M158" s="73"/>
      <c r="N158" s="73"/>
      <c r="O158" s="73"/>
      <c r="P158" s="73"/>
      <c r="Q158" s="73"/>
      <c r="R158" s="73"/>
      <c r="S158" s="72"/>
      <c r="T158" s="72"/>
    </row>
    <row r="159" spans="1:20" s="1" customFormat="1" ht="15.6">
      <c r="A159" s="75"/>
      <c r="B159" s="75"/>
      <c r="C159" s="97"/>
      <c r="D159" s="97"/>
      <c r="E159" s="97"/>
      <c r="F159" s="97"/>
      <c r="G159" s="97"/>
      <c r="H159" s="97"/>
      <c r="I159" s="97"/>
      <c r="J159" s="97"/>
      <c r="K159" s="97"/>
      <c r="L159" s="97"/>
      <c r="M159" s="73"/>
      <c r="N159" s="73"/>
      <c r="O159" s="73"/>
      <c r="P159" s="73"/>
      <c r="Q159" s="73"/>
      <c r="R159" s="73"/>
      <c r="S159" s="72"/>
      <c r="T159" s="72"/>
    </row>
    <row r="160" spans="1:20" s="1" customFormat="1" ht="15.6">
      <c r="A160" s="75"/>
      <c r="B160" s="75"/>
      <c r="C160" s="97"/>
      <c r="D160" s="97"/>
      <c r="E160" s="97"/>
      <c r="F160" s="97"/>
      <c r="G160" s="97"/>
      <c r="H160" s="97"/>
      <c r="I160" s="97"/>
      <c r="J160" s="97"/>
      <c r="K160" s="97"/>
      <c r="L160" s="97"/>
      <c r="M160" s="73"/>
      <c r="N160" s="73"/>
      <c r="O160" s="73"/>
      <c r="P160" s="73"/>
      <c r="Q160" s="73"/>
      <c r="R160" s="73"/>
      <c r="S160" s="72"/>
      <c r="T160" s="72"/>
    </row>
    <row r="161" spans="1:20" s="1" customFormat="1" ht="15.6">
      <c r="A161" s="75"/>
      <c r="B161" s="75"/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73"/>
      <c r="N161" s="73"/>
      <c r="O161" s="73"/>
      <c r="P161" s="73"/>
      <c r="Q161" s="73"/>
      <c r="R161" s="73"/>
      <c r="S161" s="72"/>
      <c r="T161" s="72"/>
    </row>
    <row r="162" spans="1:20" s="1" customFormat="1" ht="15.6">
      <c r="A162" s="75"/>
      <c r="B162" s="75"/>
      <c r="C162" s="97"/>
      <c r="D162" s="97"/>
      <c r="E162" s="97"/>
      <c r="F162" s="97"/>
      <c r="G162" s="97"/>
      <c r="H162" s="97"/>
      <c r="I162" s="97"/>
      <c r="J162" s="97"/>
      <c r="K162" s="97"/>
      <c r="L162" s="97"/>
      <c r="M162" s="73"/>
      <c r="N162" s="73"/>
      <c r="O162" s="73"/>
      <c r="P162" s="73"/>
      <c r="Q162" s="73"/>
      <c r="R162" s="73"/>
      <c r="S162" s="72"/>
      <c r="T162" s="72"/>
    </row>
    <row r="163" spans="1:20" s="1" customFormat="1" ht="15.6">
      <c r="A163" s="75"/>
      <c r="B163" s="75"/>
      <c r="C163" s="97"/>
      <c r="D163" s="97"/>
      <c r="E163" s="97"/>
      <c r="F163" s="97"/>
      <c r="G163" s="97"/>
      <c r="H163" s="97"/>
      <c r="I163" s="97"/>
      <c r="J163" s="97"/>
      <c r="K163" s="97"/>
      <c r="L163" s="97"/>
      <c r="M163" s="73"/>
      <c r="N163" s="73"/>
      <c r="O163" s="73"/>
      <c r="P163" s="73"/>
      <c r="Q163" s="73"/>
      <c r="R163" s="73"/>
      <c r="S163" s="72"/>
      <c r="T163" s="72"/>
    </row>
    <row r="164" spans="1:20" s="1" customFormat="1" ht="15.6">
      <c r="A164" s="75"/>
      <c r="B164" s="75"/>
      <c r="C164" s="97"/>
      <c r="D164" s="97"/>
      <c r="E164" s="97"/>
      <c r="F164" s="97"/>
      <c r="G164" s="97"/>
      <c r="H164" s="97"/>
      <c r="I164" s="97"/>
      <c r="J164" s="97"/>
      <c r="K164" s="97"/>
      <c r="L164" s="97"/>
      <c r="M164" s="73"/>
      <c r="N164" s="73"/>
      <c r="O164" s="73"/>
      <c r="P164" s="73"/>
      <c r="Q164" s="73"/>
      <c r="R164" s="73"/>
      <c r="S164" s="72"/>
      <c r="T164" s="72"/>
    </row>
    <row r="165" spans="1:20" s="1" customFormat="1" ht="15.6">
      <c r="A165" s="75"/>
      <c r="B165" s="75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73"/>
      <c r="N165" s="73"/>
      <c r="O165" s="73"/>
      <c r="P165" s="73"/>
      <c r="Q165" s="73"/>
      <c r="R165" s="73"/>
      <c r="S165" s="72"/>
      <c r="T165" s="72"/>
    </row>
    <row r="166" spans="1:20" s="1" customFormat="1" ht="15.6">
      <c r="A166" s="75"/>
      <c r="B166" s="75"/>
      <c r="C166" s="97"/>
      <c r="D166" s="97"/>
      <c r="E166" s="97"/>
      <c r="F166" s="97"/>
      <c r="G166" s="97"/>
      <c r="H166" s="97"/>
      <c r="I166" s="97"/>
      <c r="J166" s="97"/>
      <c r="K166" s="97"/>
      <c r="L166" s="97"/>
      <c r="M166" s="73"/>
      <c r="N166" s="73"/>
      <c r="O166" s="73"/>
      <c r="P166" s="73"/>
      <c r="Q166" s="73"/>
      <c r="R166" s="73"/>
      <c r="S166" s="72"/>
      <c r="T166" s="72"/>
    </row>
    <row r="167" spans="1:20" s="1" customFormat="1" ht="15.6">
      <c r="A167" s="75"/>
      <c r="B167" s="75"/>
      <c r="C167" s="97"/>
      <c r="D167" s="97"/>
      <c r="E167" s="97"/>
      <c r="F167" s="97"/>
      <c r="G167" s="97"/>
      <c r="H167" s="97"/>
      <c r="I167" s="97"/>
      <c r="J167" s="97"/>
      <c r="K167" s="97"/>
      <c r="L167" s="97"/>
      <c r="M167" s="73"/>
      <c r="N167" s="73"/>
      <c r="O167" s="73"/>
      <c r="P167" s="73"/>
      <c r="Q167" s="73"/>
      <c r="R167" s="73"/>
      <c r="S167" s="72"/>
      <c r="T167" s="72"/>
    </row>
    <row r="168" spans="1:20" s="1" customFormat="1" ht="15.6">
      <c r="A168" s="75"/>
      <c r="B168" s="75"/>
      <c r="C168" s="97"/>
      <c r="D168" s="97"/>
      <c r="E168" s="97"/>
      <c r="F168" s="97"/>
      <c r="G168" s="97"/>
      <c r="H168" s="97"/>
      <c r="I168" s="97"/>
      <c r="J168" s="97"/>
      <c r="K168" s="97"/>
      <c r="L168" s="97"/>
      <c r="M168" s="73"/>
      <c r="N168" s="73"/>
      <c r="O168" s="73"/>
      <c r="P168" s="73"/>
      <c r="Q168" s="73"/>
      <c r="R168" s="73"/>
      <c r="S168" s="72"/>
      <c r="T168" s="72"/>
    </row>
    <row r="169" spans="1:20" s="1" customFormat="1" ht="15.6">
      <c r="A169" s="75"/>
      <c r="B169" s="75"/>
      <c r="C169" s="97"/>
      <c r="D169" s="97"/>
      <c r="E169" s="97"/>
      <c r="F169" s="97"/>
      <c r="G169" s="97"/>
      <c r="H169" s="97"/>
      <c r="I169" s="97"/>
      <c r="J169" s="97"/>
      <c r="K169" s="97"/>
      <c r="L169" s="97"/>
      <c r="M169" s="73"/>
      <c r="N169" s="73"/>
      <c r="O169" s="73"/>
      <c r="P169" s="73"/>
      <c r="Q169" s="73"/>
      <c r="R169" s="73"/>
      <c r="S169" s="72"/>
      <c r="T169" s="72"/>
    </row>
    <row r="170" spans="1:20" s="1" customFormat="1" ht="15.6">
      <c r="A170" s="75"/>
      <c r="B170" s="75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73"/>
      <c r="N170" s="73"/>
      <c r="O170" s="73"/>
      <c r="P170" s="73"/>
      <c r="Q170" s="73"/>
      <c r="R170" s="73"/>
      <c r="S170" s="72"/>
      <c r="T170" s="72"/>
    </row>
    <row r="171" spans="1:20" s="1" customFormat="1" ht="15.6">
      <c r="A171" s="75"/>
      <c r="B171" s="75"/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73"/>
      <c r="N171" s="73"/>
      <c r="O171" s="73"/>
      <c r="P171" s="73"/>
      <c r="Q171" s="73"/>
      <c r="R171" s="73"/>
      <c r="S171" s="72"/>
      <c r="T171" s="72"/>
    </row>
    <row r="172" spans="1:20" s="1" customFormat="1" ht="15.6">
      <c r="A172" s="75"/>
      <c r="B172" s="75"/>
      <c r="C172" s="97"/>
      <c r="D172" s="97"/>
      <c r="E172" s="97"/>
      <c r="F172" s="97"/>
      <c r="G172" s="97"/>
      <c r="H172" s="97"/>
      <c r="I172" s="97"/>
      <c r="J172" s="97"/>
      <c r="K172" s="97"/>
      <c r="L172" s="97"/>
      <c r="M172" s="73"/>
      <c r="N172" s="73"/>
      <c r="O172" s="73"/>
      <c r="P172" s="73"/>
      <c r="Q172" s="73"/>
      <c r="R172" s="73"/>
      <c r="S172" s="72"/>
      <c r="T172" s="72"/>
    </row>
    <row r="173" spans="1:20" s="1" customFormat="1" ht="15.6">
      <c r="A173" s="75"/>
      <c r="B173" s="75"/>
      <c r="C173" s="97"/>
      <c r="D173" s="97"/>
      <c r="E173" s="97"/>
      <c r="F173" s="97"/>
      <c r="G173" s="97"/>
      <c r="H173" s="97"/>
      <c r="I173" s="97"/>
      <c r="J173" s="97"/>
      <c r="K173" s="97"/>
      <c r="L173" s="97"/>
      <c r="M173" s="73"/>
      <c r="N173" s="73"/>
      <c r="O173" s="73"/>
      <c r="P173" s="73"/>
      <c r="Q173" s="73"/>
      <c r="R173" s="73"/>
      <c r="S173" s="72"/>
      <c r="T173" s="72"/>
    </row>
    <row r="174" spans="1:20" s="1" customFormat="1" ht="15.6">
      <c r="A174" s="75"/>
      <c r="B174" s="75"/>
      <c r="C174" s="97"/>
      <c r="D174" s="97"/>
      <c r="E174" s="97"/>
      <c r="F174" s="97"/>
      <c r="G174" s="97"/>
      <c r="H174" s="97"/>
      <c r="I174" s="97"/>
      <c r="J174" s="97"/>
      <c r="K174" s="97"/>
      <c r="L174" s="97"/>
      <c r="M174" s="73"/>
      <c r="N174" s="73"/>
      <c r="O174" s="73"/>
      <c r="P174" s="73"/>
      <c r="Q174" s="73"/>
      <c r="R174" s="73"/>
      <c r="S174" s="72"/>
      <c r="T174" s="72"/>
    </row>
    <row r="175" spans="1:20" s="1" customFormat="1" ht="15.6">
      <c r="A175" s="75"/>
      <c r="B175" s="75"/>
      <c r="C175" s="97"/>
      <c r="D175" s="97"/>
      <c r="E175" s="97"/>
      <c r="F175" s="97"/>
      <c r="G175" s="97"/>
      <c r="H175" s="97"/>
      <c r="I175" s="97"/>
      <c r="J175" s="97"/>
      <c r="K175" s="97"/>
      <c r="L175" s="97"/>
      <c r="M175" s="73"/>
      <c r="N175" s="73"/>
      <c r="O175" s="73"/>
      <c r="P175" s="73"/>
      <c r="Q175" s="73"/>
      <c r="R175" s="73"/>
      <c r="S175" s="72"/>
      <c r="T175" s="72"/>
    </row>
    <row r="176" spans="1:20" s="1" customFormat="1" ht="15.6">
      <c r="A176" s="75"/>
      <c r="B176" s="75"/>
      <c r="C176" s="97"/>
      <c r="D176" s="97"/>
      <c r="E176" s="97"/>
      <c r="F176" s="97"/>
      <c r="G176" s="97"/>
      <c r="H176" s="97"/>
      <c r="I176" s="97"/>
      <c r="J176" s="97"/>
      <c r="K176" s="97"/>
      <c r="L176" s="97"/>
      <c r="M176" s="73"/>
      <c r="N176" s="73"/>
      <c r="O176" s="73"/>
      <c r="P176" s="73"/>
      <c r="Q176" s="73"/>
      <c r="R176" s="73"/>
      <c r="S176" s="72"/>
      <c r="T176" s="72"/>
    </row>
    <row r="177" spans="1:20" s="1" customFormat="1" ht="15.6">
      <c r="A177" s="75"/>
      <c r="B177" s="75"/>
      <c r="C177" s="97"/>
      <c r="D177" s="97"/>
      <c r="E177" s="97"/>
      <c r="F177" s="97"/>
      <c r="G177" s="97"/>
      <c r="H177" s="97"/>
      <c r="I177" s="97"/>
      <c r="J177" s="97"/>
      <c r="K177" s="97"/>
      <c r="L177" s="97"/>
      <c r="M177" s="73"/>
      <c r="N177" s="73"/>
      <c r="O177" s="73"/>
      <c r="P177" s="73"/>
      <c r="Q177" s="73"/>
      <c r="R177" s="73"/>
      <c r="S177" s="72"/>
      <c r="T177" s="72"/>
    </row>
    <row r="178" spans="1:20" s="1" customFormat="1" ht="15.6">
      <c r="A178" s="75"/>
      <c r="B178" s="75"/>
      <c r="C178" s="97"/>
      <c r="D178" s="97"/>
      <c r="E178" s="97"/>
      <c r="F178" s="97"/>
      <c r="G178" s="97"/>
      <c r="H178" s="97"/>
      <c r="I178" s="97"/>
      <c r="J178" s="97"/>
      <c r="K178" s="97"/>
      <c r="L178" s="97"/>
      <c r="M178" s="73"/>
      <c r="N178" s="73"/>
      <c r="O178" s="73"/>
      <c r="P178" s="73"/>
      <c r="Q178" s="73"/>
      <c r="R178" s="73"/>
      <c r="S178" s="72"/>
      <c r="T178" s="72"/>
    </row>
    <row r="179" spans="1:20" s="1" customFormat="1" ht="15.6">
      <c r="A179" s="75"/>
      <c r="B179" s="75"/>
      <c r="C179" s="97"/>
      <c r="D179" s="97"/>
      <c r="E179" s="97"/>
      <c r="F179" s="97"/>
      <c r="G179" s="97"/>
      <c r="H179" s="97"/>
      <c r="I179" s="97"/>
      <c r="J179" s="97"/>
      <c r="K179" s="97"/>
      <c r="L179" s="97"/>
      <c r="M179" s="73"/>
      <c r="N179" s="73"/>
      <c r="O179" s="73"/>
      <c r="P179" s="73"/>
      <c r="Q179" s="73"/>
      <c r="R179" s="73"/>
      <c r="S179" s="72"/>
      <c r="T179" s="72"/>
    </row>
    <row r="180" spans="1:20" s="1" customFormat="1" ht="15.6">
      <c r="A180" s="75"/>
      <c r="B180" s="75"/>
      <c r="C180" s="97"/>
      <c r="D180" s="97"/>
      <c r="E180" s="97"/>
      <c r="F180" s="97"/>
      <c r="G180" s="97"/>
      <c r="H180" s="97"/>
      <c r="I180" s="97"/>
      <c r="J180" s="97"/>
      <c r="K180" s="97"/>
      <c r="L180" s="97"/>
      <c r="M180" s="73"/>
      <c r="N180" s="73"/>
      <c r="O180" s="73"/>
      <c r="P180" s="73"/>
      <c r="Q180" s="73"/>
      <c r="R180" s="73"/>
      <c r="S180" s="72"/>
      <c r="T180" s="72"/>
    </row>
    <row r="181" spans="1:20" s="1" customFormat="1" ht="15.6">
      <c r="A181" s="75"/>
      <c r="B181" s="75"/>
      <c r="C181" s="97"/>
      <c r="D181" s="97"/>
      <c r="E181" s="97"/>
      <c r="F181" s="97"/>
      <c r="G181" s="97"/>
      <c r="H181" s="97"/>
      <c r="I181" s="97"/>
      <c r="J181" s="97"/>
      <c r="K181" s="97"/>
      <c r="L181" s="97"/>
      <c r="M181" s="73"/>
      <c r="N181" s="73"/>
      <c r="O181" s="73"/>
      <c r="P181" s="73"/>
      <c r="Q181" s="73"/>
      <c r="R181" s="73"/>
      <c r="S181" s="72"/>
      <c r="T181" s="72"/>
    </row>
    <row r="182" spans="1:20" s="1" customFormat="1" ht="15.6">
      <c r="A182" s="75"/>
      <c r="B182" s="75"/>
      <c r="C182" s="97"/>
      <c r="D182" s="97"/>
      <c r="E182" s="97"/>
      <c r="F182" s="97"/>
      <c r="G182" s="97"/>
      <c r="H182" s="97"/>
      <c r="I182" s="97"/>
      <c r="J182" s="97"/>
      <c r="K182" s="97"/>
      <c r="L182" s="97"/>
      <c r="M182" s="73"/>
      <c r="N182" s="73"/>
      <c r="O182" s="73"/>
      <c r="P182" s="73"/>
      <c r="Q182" s="73"/>
      <c r="R182" s="73"/>
      <c r="S182" s="72"/>
      <c r="T182" s="72"/>
    </row>
    <row r="183" spans="1:20" s="1" customFormat="1" ht="15.6">
      <c r="A183" s="75"/>
      <c r="B183" s="75"/>
      <c r="C183" s="97"/>
      <c r="D183" s="97"/>
      <c r="E183" s="97"/>
      <c r="F183" s="97"/>
      <c r="G183" s="97"/>
      <c r="H183" s="97"/>
      <c r="I183" s="97"/>
      <c r="J183" s="97"/>
      <c r="K183" s="97"/>
      <c r="L183" s="97"/>
      <c r="M183" s="73"/>
      <c r="N183" s="73"/>
      <c r="O183" s="73"/>
      <c r="P183" s="73"/>
      <c r="Q183" s="73"/>
      <c r="R183" s="73"/>
      <c r="S183" s="72"/>
      <c r="T183" s="72"/>
    </row>
    <row r="184" spans="1:20" s="1" customFormat="1" ht="15.6">
      <c r="A184" s="75"/>
      <c r="B184" s="75"/>
      <c r="C184" s="97"/>
      <c r="D184" s="97"/>
      <c r="E184" s="97"/>
      <c r="F184" s="97"/>
      <c r="G184" s="97"/>
      <c r="H184" s="97"/>
      <c r="I184" s="97"/>
      <c r="J184" s="97"/>
      <c r="K184" s="97"/>
      <c r="L184" s="97"/>
      <c r="M184" s="73"/>
      <c r="N184" s="73"/>
      <c r="O184" s="73"/>
      <c r="P184" s="73"/>
      <c r="Q184" s="73"/>
      <c r="R184" s="73"/>
      <c r="S184" s="72"/>
      <c r="T184" s="72"/>
    </row>
    <row r="185" spans="1:20" s="1" customFormat="1" ht="15.6">
      <c r="A185" s="75"/>
      <c r="B185" s="75"/>
      <c r="C185" s="97"/>
      <c r="D185" s="97"/>
      <c r="E185" s="97"/>
      <c r="F185" s="97"/>
      <c r="G185" s="97"/>
      <c r="H185" s="97"/>
      <c r="I185" s="97"/>
      <c r="J185" s="97"/>
      <c r="K185" s="97"/>
      <c r="L185" s="97"/>
      <c r="M185" s="73"/>
      <c r="N185" s="73"/>
      <c r="O185" s="73"/>
      <c r="P185" s="73"/>
      <c r="Q185" s="73"/>
      <c r="R185" s="73"/>
      <c r="S185" s="72"/>
      <c r="T185" s="72"/>
    </row>
    <row r="186" spans="1:20" s="1" customFormat="1" ht="15.6">
      <c r="A186" s="75"/>
      <c r="B186" s="75"/>
      <c r="C186" s="97"/>
      <c r="D186" s="97"/>
      <c r="E186" s="97"/>
      <c r="F186" s="97"/>
      <c r="G186" s="97"/>
      <c r="H186" s="97"/>
      <c r="I186" s="97"/>
      <c r="J186" s="97"/>
      <c r="K186" s="97"/>
      <c r="L186" s="97"/>
      <c r="M186" s="73"/>
      <c r="N186" s="73"/>
      <c r="O186" s="73"/>
      <c r="P186" s="73"/>
      <c r="Q186" s="73"/>
      <c r="R186" s="73"/>
      <c r="S186" s="72"/>
      <c r="T186" s="72"/>
    </row>
    <row r="187" spans="1:20" s="1" customFormat="1" ht="15.6">
      <c r="A187" s="75"/>
      <c r="B187" s="75"/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73"/>
      <c r="N187" s="73"/>
      <c r="O187" s="73"/>
      <c r="P187" s="73"/>
      <c r="Q187" s="73"/>
      <c r="R187" s="73"/>
      <c r="S187" s="72"/>
      <c r="T187" s="72"/>
    </row>
    <row r="188" spans="1:20" s="1" customFormat="1" ht="15.6">
      <c r="A188" s="75"/>
      <c r="B188" s="75"/>
      <c r="C188" s="97"/>
      <c r="D188" s="97"/>
      <c r="E188" s="97"/>
      <c r="F188" s="97"/>
      <c r="G188" s="97"/>
      <c r="H188" s="97"/>
      <c r="I188" s="97"/>
      <c r="J188" s="97"/>
      <c r="K188" s="97"/>
      <c r="L188" s="97"/>
      <c r="M188" s="73"/>
      <c r="N188" s="73"/>
      <c r="O188" s="73"/>
      <c r="P188" s="73"/>
      <c r="Q188" s="73"/>
      <c r="R188" s="73"/>
      <c r="S188" s="72"/>
      <c r="T188" s="72"/>
    </row>
    <row r="189" spans="1:20" s="1" customFormat="1" ht="15.6">
      <c r="A189" s="75"/>
      <c r="B189" s="75"/>
      <c r="C189" s="97"/>
      <c r="D189" s="97"/>
      <c r="E189" s="97"/>
      <c r="F189" s="97"/>
      <c r="G189" s="97"/>
      <c r="H189" s="97"/>
      <c r="I189" s="97"/>
      <c r="J189" s="97"/>
      <c r="K189" s="97"/>
      <c r="L189" s="97"/>
      <c r="M189" s="73"/>
      <c r="N189" s="73"/>
      <c r="O189" s="73"/>
      <c r="P189" s="73"/>
      <c r="Q189" s="73"/>
      <c r="R189" s="73"/>
      <c r="S189" s="72"/>
      <c r="T189" s="72"/>
    </row>
    <row r="190" spans="1:20" s="1" customFormat="1" ht="15.6">
      <c r="A190" s="75"/>
      <c r="B190" s="75"/>
      <c r="C190" s="97"/>
      <c r="D190" s="97"/>
      <c r="E190" s="97"/>
      <c r="F190" s="97"/>
      <c r="G190" s="97"/>
      <c r="H190" s="97"/>
      <c r="I190" s="97"/>
      <c r="J190" s="97"/>
      <c r="K190" s="97"/>
      <c r="L190" s="97"/>
      <c r="M190" s="73"/>
      <c r="N190" s="73"/>
      <c r="O190" s="73"/>
      <c r="P190" s="73"/>
      <c r="Q190" s="73"/>
      <c r="R190" s="73"/>
      <c r="S190" s="72"/>
      <c r="T190" s="72"/>
    </row>
    <row r="191" spans="1:20" s="1" customFormat="1" ht="15.6">
      <c r="A191" s="75"/>
      <c r="B191" s="75"/>
      <c r="C191" s="97"/>
      <c r="D191" s="97"/>
      <c r="E191" s="97"/>
      <c r="F191" s="97"/>
      <c r="G191" s="97"/>
      <c r="H191" s="97"/>
      <c r="I191" s="97"/>
      <c r="J191" s="97"/>
      <c r="K191" s="97"/>
      <c r="L191" s="97"/>
      <c r="M191" s="73"/>
      <c r="N191" s="73"/>
      <c r="O191" s="73"/>
      <c r="P191" s="73"/>
      <c r="Q191" s="73"/>
      <c r="R191" s="73"/>
      <c r="S191" s="72"/>
      <c r="T191" s="72"/>
    </row>
    <row r="192" spans="1:20" s="1" customFormat="1" ht="15.6">
      <c r="A192" s="75"/>
      <c r="B192" s="75"/>
      <c r="C192" s="97"/>
      <c r="D192" s="97"/>
      <c r="E192" s="97"/>
      <c r="F192" s="97"/>
      <c r="G192" s="97"/>
      <c r="H192" s="97"/>
      <c r="I192" s="97"/>
      <c r="J192" s="97"/>
      <c r="K192" s="97"/>
      <c r="L192" s="97"/>
      <c r="M192" s="73"/>
      <c r="N192" s="73"/>
      <c r="O192" s="73"/>
      <c r="P192" s="73"/>
      <c r="Q192" s="73"/>
      <c r="R192" s="73"/>
      <c r="S192" s="72"/>
      <c r="T192" s="72"/>
    </row>
    <row r="193" spans="1:20" s="1" customFormat="1" ht="15.6">
      <c r="A193" s="75"/>
      <c r="B193" s="75"/>
      <c r="C193" s="97"/>
      <c r="D193" s="97"/>
      <c r="E193" s="97"/>
      <c r="F193" s="97"/>
      <c r="G193" s="97"/>
      <c r="H193" s="97"/>
      <c r="I193" s="97"/>
      <c r="J193" s="97"/>
      <c r="K193" s="97"/>
      <c r="L193" s="97"/>
      <c r="M193" s="73"/>
      <c r="N193" s="73"/>
      <c r="O193" s="73"/>
      <c r="P193" s="73"/>
      <c r="Q193" s="73"/>
      <c r="R193" s="73"/>
      <c r="S193" s="72"/>
      <c r="T193" s="72"/>
    </row>
    <row r="194" spans="1:20" s="1" customFormat="1" ht="15.6">
      <c r="A194" s="75"/>
      <c r="B194" s="75"/>
      <c r="C194" s="97"/>
      <c r="D194" s="97"/>
      <c r="E194" s="97"/>
      <c r="F194" s="97"/>
      <c r="G194" s="97"/>
      <c r="H194" s="97"/>
      <c r="I194" s="97"/>
      <c r="J194" s="97"/>
      <c r="K194" s="97"/>
      <c r="L194" s="97"/>
      <c r="M194" s="73"/>
      <c r="N194" s="73"/>
      <c r="O194" s="73"/>
      <c r="P194" s="73"/>
      <c r="Q194" s="73"/>
      <c r="R194" s="73"/>
      <c r="S194" s="72"/>
      <c r="T194" s="72"/>
    </row>
    <row r="195" spans="1:20" s="1" customFormat="1" ht="15.6">
      <c r="A195" s="75"/>
      <c r="B195" s="75"/>
      <c r="C195" s="97"/>
      <c r="D195" s="97"/>
      <c r="E195" s="97"/>
      <c r="F195" s="97"/>
      <c r="G195" s="97"/>
      <c r="H195" s="97"/>
      <c r="I195" s="97"/>
      <c r="J195" s="97"/>
      <c r="K195" s="97"/>
      <c r="L195" s="97"/>
      <c r="M195" s="73"/>
      <c r="N195" s="73"/>
      <c r="O195" s="73"/>
      <c r="P195" s="73"/>
      <c r="Q195" s="73"/>
      <c r="R195" s="73"/>
      <c r="S195" s="72"/>
      <c r="T195" s="72"/>
    </row>
    <row r="196" spans="1:20" s="1" customFormat="1" ht="15.6">
      <c r="A196" s="75"/>
      <c r="B196" s="75"/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73"/>
      <c r="N196" s="73"/>
      <c r="O196" s="73"/>
      <c r="P196" s="73"/>
      <c r="Q196" s="73"/>
      <c r="R196" s="73"/>
      <c r="S196" s="72"/>
      <c r="T196" s="72"/>
    </row>
    <row r="197" spans="1:20" s="1" customFormat="1" ht="15.6">
      <c r="A197" s="75"/>
      <c r="B197" s="75"/>
      <c r="C197" s="97"/>
      <c r="D197" s="97"/>
      <c r="E197" s="97"/>
      <c r="F197" s="97"/>
      <c r="G197" s="97"/>
      <c r="H197" s="97"/>
      <c r="I197" s="97"/>
      <c r="J197" s="97"/>
      <c r="K197" s="97"/>
      <c r="L197" s="97"/>
      <c r="M197" s="73"/>
      <c r="N197" s="73"/>
      <c r="O197" s="73"/>
      <c r="P197" s="73"/>
      <c r="Q197" s="73"/>
      <c r="R197" s="73"/>
      <c r="S197" s="72"/>
      <c r="T197" s="72"/>
    </row>
    <row r="198" spans="1:20" s="1" customFormat="1" ht="15.6">
      <c r="A198" s="75"/>
      <c r="B198" s="75"/>
      <c r="C198" s="97"/>
      <c r="D198" s="97"/>
      <c r="E198" s="97"/>
      <c r="F198" s="97"/>
      <c r="G198" s="97"/>
      <c r="H198" s="97"/>
      <c r="I198" s="97"/>
      <c r="J198" s="97"/>
      <c r="K198" s="97"/>
      <c r="L198" s="97"/>
      <c r="M198" s="73"/>
      <c r="N198" s="73"/>
      <c r="O198" s="73"/>
      <c r="P198" s="73"/>
      <c r="Q198" s="73"/>
      <c r="R198" s="73"/>
      <c r="S198" s="72"/>
      <c r="T198" s="72"/>
    </row>
    <row r="199" spans="1:20" s="1" customFormat="1" ht="15.6">
      <c r="A199" s="75"/>
      <c r="B199" s="75"/>
      <c r="C199" s="97"/>
      <c r="D199" s="97"/>
      <c r="E199" s="97"/>
      <c r="F199" s="97"/>
      <c r="G199" s="97"/>
      <c r="H199" s="97"/>
      <c r="I199" s="97"/>
      <c r="J199" s="97"/>
      <c r="K199" s="97"/>
      <c r="L199" s="97"/>
      <c r="M199" s="73"/>
      <c r="N199" s="73"/>
      <c r="O199" s="73"/>
      <c r="P199" s="73"/>
      <c r="Q199" s="73"/>
      <c r="R199" s="73"/>
      <c r="S199" s="72"/>
      <c r="T199" s="72"/>
    </row>
    <row r="200" spans="1:20" s="1" customFormat="1" ht="15.6">
      <c r="A200" s="75"/>
      <c r="B200" s="75"/>
      <c r="C200" s="97"/>
      <c r="D200" s="97"/>
      <c r="E200" s="97"/>
      <c r="F200" s="97"/>
      <c r="G200" s="97"/>
      <c r="H200" s="97"/>
      <c r="I200" s="97"/>
      <c r="J200" s="97"/>
      <c r="K200" s="97"/>
      <c r="L200" s="97"/>
      <c r="M200" s="73"/>
      <c r="N200" s="73"/>
      <c r="O200" s="73"/>
      <c r="P200" s="73"/>
      <c r="Q200" s="73"/>
      <c r="R200" s="73"/>
      <c r="S200" s="72"/>
      <c r="T200" s="72"/>
    </row>
    <row r="201" spans="1:20" s="1" customFormat="1" ht="15.6">
      <c r="A201" s="75"/>
      <c r="B201" s="75"/>
      <c r="C201" s="97"/>
      <c r="D201" s="97"/>
      <c r="E201" s="97"/>
      <c r="F201" s="97"/>
      <c r="G201" s="97"/>
      <c r="H201" s="97"/>
      <c r="I201" s="97"/>
      <c r="J201" s="97"/>
      <c r="K201" s="97"/>
      <c r="L201" s="97"/>
      <c r="M201" s="73"/>
      <c r="N201" s="73"/>
      <c r="O201" s="73"/>
      <c r="P201" s="73"/>
      <c r="Q201" s="73"/>
      <c r="R201" s="73"/>
      <c r="S201" s="72"/>
      <c r="T201" s="72"/>
    </row>
    <row r="202" spans="1:20" s="1" customFormat="1" ht="15.6">
      <c r="A202" s="75"/>
      <c r="B202" s="75"/>
      <c r="C202" s="97"/>
      <c r="D202" s="97"/>
      <c r="E202" s="97"/>
      <c r="F202" s="97"/>
      <c r="G202" s="97"/>
      <c r="H202" s="97"/>
      <c r="I202" s="97"/>
      <c r="J202" s="97"/>
      <c r="K202" s="97"/>
      <c r="L202" s="97"/>
      <c r="M202" s="73"/>
      <c r="N202" s="73"/>
      <c r="O202" s="73"/>
      <c r="P202" s="73"/>
      <c r="Q202" s="73"/>
      <c r="R202" s="73"/>
      <c r="S202" s="72"/>
      <c r="T202" s="72"/>
    </row>
    <row r="203" spans="1:20" s="1" customFormat="1" ht="15.6">
      <c r="A203" s="75"/>
      <c r="B203" s="75"/>
      <c r="C203" s="97"/>
      <c r="D203" s="97"/>
      <c r="E203" s="97"/>
      <c r="F203" s="97"/>
      <c r="G203" s="97"/>
      <c r="H203" s="97"/>
      <c r="I203" s="97"/>
      <c r="J203" s="97"/>
      <c r="K203" s="97"/>
      <c r="L203" s="97"/>
      <c r="M203" s="73"/>
      <c r="N203" s="73"/>
      <c r="O203" s="73"/>
      <c r="P203" s="73"/>
      <c r="Q203" s="73"/>
      <c r="R203" s="73"/>
      <c r="S203" s="72"/>
      <c r="T203" s="72"/>
    </row>
    <row r="204" spans="1:20" s="1" customFormat="1" ht="15.6">
      <c r="A204" s="75"/>
      <c r="B204" s="75"/>
      <c r="C204" s="97"/>
      <c r="D204" s="97"/>
      <c r="E204" s="97"/>
      <c r="F204" s="97"/>
      <c r="G204" s="97"/>
      <c r="H204" s="97"/>
      <c r="I204" s="97"/>
      <c r="J204" s="97"/>
      <c r="K204" s="97"/>
      <c r="L204" s="97"/>
      <c r="M204" s="73"/>
      <c r="N204" s="73"/>
      <c r="O204" s="73"/>
      <c r="P204" s="73"/>
      <c r="Q204" s="73"/>
      <c r="R204" s="73"/>
      <c r="S204" s="72"/>
      <c r="T204" s="72"/>
    </row>
    <row r="205" spans="1:20" s="1" customFormat="1" ht="15.6">
      <c r="A205" s="75"/>
      <c r="B205" s="75"/>
      <c r="C205" s="97"/>
      <c r="D205" s="97"/>
      <c r="E205" s="97"/>
      <c r="F205" s="97"/>
      <c r="G205" s="97"/>
      <c r="H205" s="97"/>
      <c r="I205" s="97"/>
      <c r="J205" s="97"/>
      <c r="K205" s="97"/>
      <c r="L205" s="97"/>
      <c r="M205" s="73"/>
      <c r="N205" s="73"/>
      <c r="O205" s="73"/>
      <c r="P205" s="73"/>
      <c r="Q205" s="73"/>
      <c r="R205" s="73"/>
      <c r="S205" s="72"/>
      <c r="T205" s="72"/>
    </row>
    <row r="206" spans="1:20" s="1" customFormat="1" ht="15.6">
      <c r="A206" s="75"/>
      <c r="B206" s="75"/>
      <c r="C206" s="97"/>
      <c r="D206" s="97"/>
      <c r="E206" s="97"/>
      <c r="F206" s="97"/>
      <c r="G206" s="97"/>
      <c r="H206" s="97"/>
      <c r="I206" s="97"/>
      <c r="J206" s="97"/>
      <c r="K206" s="97"/>
      <c r="L206" s="97"/>
      <c r="M206" s="73"/>
      <c r="N206" s="73"/>
      <c r="O206" s="73"/>
      <c r="P206" s="73"/>
      <c r="Q206" s="73"/>
      <c r="R206" s="73"/>
      <c r="S206" s="72"/>
      <c r="T206" s="72"/>
    </row>
    <row r="207" spans="1:20" s="1" customFormat="1" ht="15.6">
      <c r="A207" s="75"/>
      <c r="B207" s="75"/>
      <c r="C207" s="97"/>
      <c r="D207" s="97"/>
      <c r="E207" s="97"/>
      <c r="F207" s="97"/>
      <c r="G207" s="97"/>
      <c r="H207" s="97"/>
      <c r="I207" s="97"/>
      <c r="J207" s="97"/>
      <c r="K207" s="97"/>
      <c r="L207" s="97"/>
      <c r="M207" s="73"/>
      <c r="N207" s="73"/>
      <c r="O207" s="73"/>
      <c r="P207" s="73"/>
      <c r="Q207" s="73"/>
      <c r="R207" s="73"/>
      <c r="S207" s="72"/>
      <c r="T207" s="72"/>
    </row>
    <row r="208" spans="1:20" s="1" customFormat="1" ht="15.6">
      <c r="A208" s="75"/>
      <c r="B208" s="75"/>
      <c r="C208" s="97"/>
      <c r="D208" s="97"/>
      <c r="E208" s="97"/>
      <c r="F208" s="97"/>
      <c r="G208" s="97"/>
      <c r="H208" s="97"/>
      <c r="I208" s="97"/>
      <c r="J208" s="97"/>
      <c r="K208" s="97"/>
      <c r="L208" s="97"/>
      <c r="M208" s="73"/>
      <c r="N208" s="73"/>
      <c r="O208" s="73"/>
      <c r="P208" s="73"/>
      <c r="Q208" s="73"/>
      <c r="R208" s="73"/>
      <c r="S208" s="72"/>
      <c r="T208" s="72"/>
    </row>
    <row r="209" spans="1:20" s="1" customFormat="1" ht="15.6">
      <c r="A209" s="75"/>
      <c r="B209" s="75"/>
      <c r="C209" s="97"/>
      <c r="D209" s="97"/>
      <c r="E209" s="97"/>
      <c r="F209" s="97"/>
      <c r="G209" s="97"/>
      <c r="H209" s="97"/>
      <c r="I209" s="97"/>
      <c r="J209" s="97"/>
      <c r="K209" s="97"/>
      <c r="L209" s="97"/>
      <c r="M209" s="73"/>
      <c r="N209" s="73"/>
      <c r="O209" s="73"/>
      <c r="P209" s="73"/>
      <c r="Q209" s="73"/>
      <c r="R209" s="73"/>
      <c r="S209" s="72"/>
      <c r="T209" s="72"/>
    </row>
    <row r="210" spans="1:20" s="1" customFormat="1" ht="15.6">
      <c r="A210" s="75"/>
      <c r="B210" s="75"/>
      <c r="C210" s="97"/>
      <c r="D210" s="97"/>
      <c r="E210" s="97"/>
      <c r="F210" s="97"/>
      <c r="G210" s="97"/>
      <c r="H210" s="97"/>
      <c r="I210" s="97"/>
      <c r="J210" s="97"/>
      <c r="K210" s="97"/>
      <c r="L210" s="97"/>
      <c r="M210" s="73"/>
      <c r="N210" s="73"/>
      <c r="O210" s="73"/>
      <c r="P210" s="73"/>
      <c r="Q210" s="73"/>
      <c r="R210" s="73"/>
      <c r="S210" s="72"/>
      <c r="T210" s="72"/>
    </row>
    <row r="211" spans="1:20" s="1" customFormat="1" ht="15.6">
      <c r="A211" s="75"/>
      <c r="B211" s="75"/>
      <c r="C211" s="97"/>
      <c r="D211" s="97"/>
      <c r="E211" s="97"/>
      <c r="F211" s="97"/>
      <c r="G211" s="97"/>
      <c r="H211" s="97"/>
      <c r="I211" s="97"/>
      <c r="J211" s="97"/>
      <c r="K211" s="97"/>
      <c r="L211" s="97"/>
      <c r="M211" s="73"/>
      <c r="N211" s="73"/>
      <c r="O211" s="73"/>
      <c r="P211" s="73"/>
      <c r="Q211" s="73"/>
      <c r="R211" s="73"/>
      <c r="S211" s="72"/>
      <c r="T211" s="72"/>
    </row>
    <row r="212" spans="1:20" s="1" customFormat="1" ht="15.6">
      <c r="A212" s="75"/>
      <c r="B212" s="75"/>
      <c r="C212" s="97"/>
      <c r="D212" s="97"/>
      <c r="E212" s="97"/>
      <c r="F212" s="97"/>
      <c r="G212" s="97"/>
      <c r="H212" s="97"/>
      <c r="I212" s="97"/>
      <c r="J212" s="97"/>
      <c r="K212" s="97"/>
      <c r="L212" s="97"/>
      <c r="M212" s="73"/>
      <c r="N212" s="73"/>
      <c r="O212" s="73"/>
      <c r="P212" s="73"/>
      <c r="Q212" s="73"/>
      <c r="R212" s="73"/>
      <c r="S212" s="72"/>
      <c r="T212" s="72"/>
    </row>
    <row r="213" spans="1:20" s="1" customFormat="1" ht="15.6">
      <c r="A213" s="75"/>
      <c r="B213" s="75"/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73"/>
      <c r="N213" s="73"/>
      <c r="O213" s="73"/>
      <c r="P213" s="73"/>
      <c r="Q213" s="73"/>
      <c r="R213" s="73"/>
      <c r="S213" s="72"/>
      <c r="T213" s="72"/>
    </row>
    <row r="214" spans="1:20" s="1" customFormat="1" ht="15.6">
      <c r="A214" s="75"/>
      <c r="B214" s="75"/>
      <c r="C214" s="97"/>
      <c r="D214" s="97"/>
      <c r="E214" s="97"/>
      <c r="F214" s="97"/>
      <c r="G214" s="97"/>
      <c r="H214" s="97"/>
      <c r="I214" s="97"/>
      <c r="J214" s="97"/>
      <c r="K214" s="97"/>
      <c r="L214" s="97"/>
      <c r="M214" s="73"/>
      <c r="N214" s="73"/>
      <c r="O214" s="73"/>
      <c r="P214" s="73"/>
      <c r="Q214" s="73"/>
      <c r="R214" s="73"/>
      <c r="S214" s="72"/>
      <c r="T214" s="72"/>
    </row>
    <row r="215" spans="1:20" s="1" customFormat="1" ht="15.6">
      <c r="A215" s="75"/>
      <c r="B215" s="75"/>
      <c r="C215" s="97"/>
      <c r="D215" s="97"/>
      <c r="E215" s="97"/>
      <c r="F215" s="97"/>
      <c r="G215" s="97"/>
      <c r="H215" s="97"/>
      <c r="I215" s="97"/>
      <c r="J215" s="97"/>
      <c r="K215" s="97"/>
      <c r="L215" s="97"/>
      <c r="M215" s="73"/>
      <c r="N215" s="73"/>
      <c r="O215" s="73"/>
      <c r="P215" s="73"/>
      <c r="Q215" s="73"/>
      <c r="R215" s="73"/>
      <c r="S215" s="72"/>
      <c r="T215" s="72"/>
    </row>
    <row r="216" spans="1:20" s="1" customFormat="1" ht="15.6">
      <c r="A216" s="75"/>
      <c r="B216" s="75"/>
      <c r="C216" s="97"/>
      <c r="D216" s="97"/>
      <c r="E216" s="97"/>
      <c r="F216" s="97"/>
      <c r="G216" s="97"/>
      <c r="H216" s="97"/>
      <c r="I216" s="97"/>
      <c r="J216" s="97"/>
      <c r="K216" s="97"/>
      <c r="L216" s="97"/>
      <c r="M216" s="73"/>
      <c r="N216" s="73"/>
      <c r="O216" s="73"/>
      <c r="P216" s="73"/>
      <c r="Q216" s="73"/>
      <c r="R216" s="73"/>
      <c r="S216" s="72"/>
      <c r="T216" s="72"/>
    </row>
    <row r="217" spans="1:20" s="1" customFormat="1" ht="15.6">
      <c r="A217" s="75"/>
      <c r="B217" s="75"/>
      <c r="C217" s="97"/>
      <c r="D217" s="97"/>
      <c r="E217" s="97"/>
      <c r="F217" s="97"/>
      <c r="G217" s="97"/>
      <c r="H217" s="97"/>
      <c r="I217" s="97"/>
      <c r="J217" s="97"/>
      <c r="K217" s="97"/>
      <c r="L217" s="97"/>
      <c r="M217" s="73"/>
      <c r="N217" s="73"/>
      <c r="O217" s="73"/>
      <c r="P217" s="73"/>
      <c r="Q217" s="73"/>
      <c r="R217" s="73"/>
      <c r="S217" s="72"/>
      <c r="T217" s="72"/>
    </row>
    <row r="218" spans="1:20" s="1" customFormat="1" ht="15.6">
      <c r="A218" s="75"/>
      <c r="B218" s="75"/>
      <c r="C218" s="97"/>
      <c r="D218" s="97"/>
      <c r="E218" s="97"/>
      <c r="F218" s="97"/>
      <c r="G218" s="97"/>
      <c r="H218" s="97"/>
      <c r="I218" s="97"/>
      <c r="J218" s="97"/>
      <c r="K218" s="97"/>
      <c r="L218" s="97"/>
      <c r="M218" s="73"/>
      <c r="N218" s="73"/>
      <c r="O218" s="73"/>
      <c r="P218" s="73"/>
      <c r="Q218" s="73"/>
      <c r="R218" s="73"/>
      <c r="S218" s="72"/>
      <c r="T218" s="72"/>
    </row>
    <row r="219" spans="1:20" s="1" customFormat="1" ht="15.6">
      <c r="A219" s="75"/>
      <c r="B219" s="75"/>
      <c r="C219" s="97"/>
      <c r="D219" s="97"/>
      <c r="E219" s="97"/>
      <c r="F219" s="97"/>
      <c r="G219" s="97"/>
      <c r="H219" s="97"/>
      <c r="I219" s="97"/>
      <c r="J219" s="97"/>
      <c r="K219" s="97"/>
      <c r="L219" s="97"/>
      <c r="M219" s="73"/>
      <c r="N219" s="73"/>
      <c r="O219" s="73"/>
      <c r="P219" s="73"/>
      <c r="Q219" s="73"/>
      <c r="R219" s="73"/>
      <c r="S219" s="72"/>
      <c r="T219" s="72"/>
    </row>
    <row r="220" spans="1:20" s="1" customFormat="1" ht="15.6">
      <c r="A220" s="75"/>
      <c r="B220" s="75"/>
      <c r="C220" s="97"/>
      <c r="D220" s="97"/>
      <c r="E220" s="97"/>
      <c r="F220" s="97"/>
      <c r="G220" s="97"/>
      <c r="H220" s="97"/>
      <c r="I220" s="97"/>
      <c r="J220" s="97"/>
      <c r="K220" s="97"/>
      <c r="L220" s="97"/>
      <c r="M220" s="73"/>
      <c r="N220" s="73"/>
      <c r="O220" s="73"/>
      <c r="P220" s="73"/>
      <c r="Q220" s="73"/>
      <c r="R220" s="73"/>
      <c r="S220" s="72"/>
      <c r="T220" s="72"/>
    </row>
    <row r="221" spans="1:20" s="1" customFormat="1" ht="15.6">
      <c r="A221" s="75"/>
      <c r="B221" s="75"/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73"/>
      <c r="N221" s="73"/>
      <c r="O221" s="73"/>
      <c r="P221" s="73"/>
      <c r="Q221" s="73"/>
      <c r="R221" s="73"/>
      <c r="S221" s="72"/>
      <c r="T221" s="72"/>
    </row>
    <row r="222" spans="1:20" s="1" customFormat="1" ht="15.6">
      <c r="A222" s="75"/>
      <c r="B222" s="75"/>
      <c r="C222" s="97"/>
      <c r="D222" s="97"/>
      <c r="E222" s="97"/>
      <c r="F222" s="97"/>
      <c r="G222" s="97"/>
      <c r="H222" s="97"/>
      <c r="I222" s="97"/>
      <c r="J222" s="97"/>
      <c r="K222" s="97"/>
      <c r="L222" s="97"/>
      <c r="M222" s="73"/>
      <c r="N222" s="73"/>
      <c r="O222" s="73"/>
      <c r="P222" s="73"/>
      <c r="Q222" s="73"/>
      <c r="R222" s="73"/>
      <c r="S222" s="72"/>
      <c r="T222" s="72"/>
    </row>
    <row r="223" spans="1:20" s="1" customFormat="1" ht="15.6">
      <c r="A223" s="75"/>
      <c r="B223" s="75"/>
      <c r="C223" s="97"/>
      <c r="D223" s="97"/>
      <c r="E223" s="97"/>
      <c r="F223" s="97"/>
      <c r="G223" s="97"/>
      <c r="H223" s="97"/>
      <c r="I223" s="97"/>
      <c r="J223" s="97"/>
      <c r="K223" s="97"/>
      <c r="L223" s="97"/>
      <c r="M223" s="73"/>
      <c r="N223" s="73"/>
      <c r="O223" s="73"/>
      <c r="P223" s="73"/>
      <c r="Q223" s="73"/>
      <c r="R223" s="73"/>
      <c r="S223" s="72"/>
      <c r="T223" s="72"/>
    </row>
    <row r="224" spans="1:20" s="1" customFormat="1" ht="15.6">
      <c r="A224" s="75"/>
      <c r="B224" s="75"/>
      <c r="C224" s="97"/>
      <c r="D224" s="97"/>
      <c r="E224" s="97"/>
      <c r="F224" s="97"/>
      <c r="G224" s="97"/>
      <c r="H224" s="97"/>
      <c r="I224" s="97"/>
      <c r="J224" s="97"/>
      <c r="K224" s="97"/>
      <c r="L224" s="97"/>
      <c r="M224" s="73"/>
      <c r="N224" s="73"/>
      <c r="O224" s="73"/>
      <c r="P224" s="73"/>
      <c r="Q224" s="73"/>
      <c r="R224" s="73"/>
      <c r="S224" s="72"/>
      <c r="T224" s="72"/>
    </row>
    <row r="225" spans="1:20" s="1" customFormat="1" ht="15.6">
      <c r="A225" s="75"/>
      <c r="B225" s="75"/>
      <c r="C225" s="97"/>
      <c r="D225" s="97"/>
      <c r="E225" s="97"/>
      <c r="F225" s="97"/>
      <c r="G225" s="97"/>
      <c r="H225" s="97"/>
      <c r="I225" s="97"/>
      <c r="J225" s="97"/>
      <c r="K225" s="97"/>
      <c r="L225" s="97"/>
      <c r="M225" s="73"/>
      <c r="N225" s="73"/>
      <c r="O225" s="73"/>
      <c r="P225" s="73"/>
      <c r="Q225" s="73"/>
      <c r="R225" s="73"/>
      <c r="S225" s="72"/>
      <c r="T225" s="72"/>
    </row>
    <row r="226" spans="1:20" s="1" customFormat="1" ht="15.6">
      <c r="A226" s="75"/>
      <c r="B226" s="75"/>
      <c r="C226" s="97"/>
      <c r="D226" s="97"/>
      <c r="E226" s="97"/>
      <c r="F226" s="97"/>
      <c r="G226" s="97"/>
      <c r="H226" s="97"/>
      <c r="I226" s="97"/>
      <c r="J226" s="97"/>
      <c r="K226" s="97"/>
      <c r="L226" s="97"/>
      <c r="M226" s="73"/>
      <c r="N226" s="73"/>
      <c r="O226" s="73"/>
      <c r="P226" s="73"/>
      <c r="Q226" s="73"/>
      <c r="R226" s="73"/>
      <c r="S226" s="72"/>
      <c r="T226" s="72"/>
    </row>
    <row r="227" spans="1:20" s="1" customFormat="1" ht="15.6">
      <c r="A227" s="75"/>
      <c r="B227" s="75"/>
      <c r="C227" s="97"/>
      <c r="D227" s="97"/>
      <c r="E227" s="97"/>
      <c r="F227" s="97"/>
      <c r="G227" s="97"/>
      <c r="H227" s="97"/>
      <c r="I227" s="97"/>
      <c r="J227" s="97"/>
      <c r="K227" s="97"/>
      <c r="L227" s="97"/>
      <c r="M227" s="73"/>
      <c r="N227" s="73"/>
      <c r="O227" s="73"/>
      <c r="P227" s="73"/>
      <c r="Q227" s="73"/>
      <c r="R227" s="73"/>
      <c r="S227" s="72"/>
      <c r="T227" s="72"/>
    </row>
    <row r="228" spans="1:20" s="1" customFormat="1" ht="15.6">
      <c r="A228" s="75"/>
      <c r="B228" s="75"/>
      <c r="C228" s="97"/>
      <c r="D228" s="97"/>
      <c r="E228" s="97"/>
      <c r="F228" s="97"/>
      <c r="G228" s="97"/>
      <c r="H228" s="97"/>
      <c r="I228" s="97"/>
      <c r="J228" s="97"/>
      <c r="K228" s="97"/>
      <c r="L228" s="97"/>
      <c r="M228" s="73"/>
      <c r="N228" s="73"/>
      <c r="O228" s="73"/>
      <c r="P228" s="73"/>
      <c r="Q228" s="73"/>
      <c r="R228" s="73"/>
      <c r="S228" s="72"/>
      <c r="T228" s="72"/>
    </row>
    <row r="229" spans="1:20" s="1" customFormat="1" ht="15.6">
      <c r="A229" s="75"/>
      <c r="B229" s="75"/>
      <c r="C229" s="97"/>
      <c r="D229" s="97"/>
      <c r="E229" s="97"/>
      <c r="F229" s="97"/>
      <c r="G229" s="97"/>
      <c r="H229" s="97"/>
      <c r="I229" s="97"/>
      <c r="J229" s="97"/>
      <c r="K229" s="97"/>
      <c r="L229" s="97"/>
      <c r="M229" s="73"/>
      <c r="N229" s="73"/>
      <c r="O229" s="73"/>
      <c r="P229" s="73"/>
      <c r="Q229" s="73"/>
      <c r="R229" s="73"/>
      <c r="S229" s="72"/>
      <c r="T229" s="72"/>
    </row>
    <row r="230" spans="1:20" s="1" customFormat="1" ht="15.6">
      <c r="A230" s="75"/>
      <c r="B230" s="75"/>
      <c r="C230" s="97"/>
      <c r="D230" s="97"/>
      <c r="E230" s="97"/>
      <c r="F230" s="97"/>
      <c r="G230" s="97"/>
      <c r="H230" s="97"/>
      <c r="I230" s="97"/>
      <c r="J230" s="97"/>
      <c r="K230" s="97"/>
      <c r="L230" s="97"/>
      <c r="M230" s="73"/>
      <c r="N230" s="73"/>
      <c r="O230" s="73"/>
      <c r="P230" s="73"/>
      <c r="Q230" s="73"/>
      <c r="R230" s="73"/>
      <c r="S230" s="72"/>
      <c r="T230" s="72"/>
    </row>
    <row r="231" spans="1:20" s="1" customFormat="1" ht="15.6">
      <c r="A231" s="75"/>
      <c r="B231" s="75"/>
      <c r="C231" s="97"/>
      <c r="D231" s="97"/>
      <c r="E231" s="97"/>
      <c r="F231" s="97"/>
      <c r="G231" s="97"/>
      <c r="H231" s="97"/>
      <c r="I231" s="97"/>
      <c r="J231" s="97"/>
      <c r="K231" s="97"/>
      <c r="L231" s="97"/>
      <c r="M231" s="73"/>
      <c r="N231" s="73"/>
      <c r="O231" s="73"/>
      <c r="P231" s="73"/>
      <c r="Q231" s="73"/>
      <c r="R231" s="73"/>
      <c r="S231" s="72"/>
      <c r="T231" s="72"/>
    </row>
    <row r="232" spans="1:20" s="1" customFormat="1" ht="15.6">
      <c r="A232" s="75"/>
      <c r="B232" s="75"/>
      <c r="C232" s="97"/>
      <c r="D232" s="97"/>
      <c r="E232" s="97"/>
      <c r="F232" s="97"/>
      <c r="G232" s="97"/>
      <c r="H232" s="97"/>
      <c r="I232" s="97"/>
      <c r="J232" s="97"/>
      <c r="K232" s="97"/>
      <c r="L232" s="97"/>
      <c r="M232" s="73"/>
      <c r="N232" s="73"/>
      <c r="O232" s="73"/>
      <c r="P232" s="73"/>
      <c r="Q232" s="73"/>
      <c r="R232" s="73"/>
      <c r="S232" s="72"/>
      <c r="T232" s="72"/>
    </row>
    <row r="233" spans="1:20" s="1" customFormat="1" ht="15.6">
      <c r="A233" s="75"/>
      <c r="B233" s="75"/>
      <c r="C233" s="97"/>
      <c r="D233" s="97"/>
      <c r="E233" s="97"/>
      <c r="F233" s="97"/>
      <c r="G233" s="97"/>
      <c r="H233" s="97"/>
      <c r="I233" s="97"/>
      <c r="J233" s="97"/>
      <c r="K233" s="97"/>
      <c r="L233" s="97"/>
      <c r="M233" s="73"/>
      <c r="N233" s="73"/>
      <c r="O233" s="73"/>
      <c r="P233" s="73"/>
      <c r="Q233" s="73"/>
      <c r="R233" s="73"/>
      <c r="S233" s="72"/>
      <c r="T233" s="72"/>
    </row>
    <row r="234" spans="1:20" s="1" customFormat="1" ht="15.6">
      <c r="A234" s="75"/>
      <c r="B234" s="75"/>
      <c r="C234" s="97"/>
      <c r="D234" s="97"/>
      <c r="E234" s="97"/>
      <c r="F234" s="97"/>
      <c r="G234" s="97"/>
      <c r="H234" s="97"/>
      <c r="I234" s="97"/>
      <c r="J234" s="97"/>
      <c r="K234" s="97"/>
      <c r="L234" s="97"/>
      <c r="M234" s="73"/>
      <c r="N234" s="73"/>
      <c r="O234" s="73"/>
      <c r="P234" s="73"/>
      <c r="Q234" s="73"/>
      <c r="R234" s="73"/>
      <c r="S234" s="72"/>
      <c r="T234" s="72"/>
    </row>
    <row r="235" spans="1:20" s="1" customFormat="1" ht="15.6">
      <c r="A235" s="75"/>
      <c r="B235" s="75"/>
      <c r="C235" s="97"/>
      <c r="D235" s="97"/>
      <c r="E235" s="97"/>
      <c r="F235" s="97"/>
      <c r="G235" s="97"/>
      <c r="H235" s="97"/>
      <c r="I235" s="97"/>
      <c r="J235" s="97"/>
      <c r="K235" s="97"/>
      <c r="L235" s="97"/>
      <c r="M235" s="73"/>
      <c r="N235" s="73"/>
      <c r="O235" s="73"/>
      <c r="P235" s="73"/>
      <c r="Q235" s="73"/>
      <c r="R235" s="73"/>
      <c r="S235" s="72"/>
      <c r="T235" s="72"/>
    </row>
    <row r="236" spans="1:20" s="1" customFormat="1" ht="15.6">
      <c r="A236" s="75"/>
      <c r="B236" s="75"/>
      <c r="C236" s="97"/>
      <c r="D236" s="97"/>
      <c r="E236" s="97"/>
      <c r="F236" s="97"/>
      <c r="G236" s="97"/>
      <c r="H236" s="97"/>
      <c r="I236" s="97"/>
      <c r="J236" s="97"/>
      <c r="K236" s="97"/>
      <c r="L236" s="97"/>
      <c r="M236" s="73"/>
      <c r="N236" s="73"/>
      <c r="O236" s="73"/>
      <c r="P236" s="73"/>
      <c r="Q236" s="73"/>
      <c r="R236" s="73"/>
      <c r="S236" s="72"/>
      <c r="T236" s="72"/>
    </row>
    <row r="237" spans="1:20" s="1" customFormat="1" ht="15.6">
      <c r="A237" s="75"/>
      <c r="B237" s="75"/>
      <c r="C237" s="97"/>
      <c r="D237" s="97"/>
      <c r="E237" s="97"/>
      <c r="F237" s="97"/>
      <c r="G237" s="97"/>
      <c r="H237" s="97"/>
      <c r="I237" s="97"/>
      <c r="J237" s="97"/>
      <c r="K237" s="97"/>
      <c r="L237" s="97"/>
      <c r="M237" s="73"/>
      <c r="N237" s="73"/>
      <c r="O237" s="73"/>
      <c r="P237" s="73"/>
      <c r="Q237" s="73"/>
      <c r="R237" s="73"/>
      <c r="S237" s="72"/>
      <c r="T237" s="72"/>
    </row>
    <row r="238" spans="1:20" s="1" customFormat="1" ht="15.6">
      <c r="A238" s="75"/>
      <c r="B238" s="75"/>
      <c r="C238" s="97"/>
      <c r="D238" s="97"/>
      <c r="E238" s="97"/>
      <c r="F238" s="97"/>
      <c r="G238" s="97"/>
      <c r="H238" s="97"/>
      <c r="I238" s="97"/>
      <c r="J238" s="97"/>
      <c r="K238" s="97"/>
      <c r="L238" s="97"/>
      <c r="M238" s="73"/>
      <c r="N238" s="73"/>
      <c r="O238" s="73"/>
      <c r="P238" s="73"/>
      <c r="Q238" s="73"/>
      <c r="R238" s="73"/>
      <c r="S238" s="72"/>
      <c r="T238" s="72"/>
    </row>
    <row r="239" spans="1:20" s="1" customFormat="1" ht="15.6">
      <c r="A239" s="75"/>
      <c r="B239" s="75"/>
      <c r="C239" s="97"/>
      <c r="D239" s="97"/>
      <c r="E239" s="97"/>
      <c r="F239" s="97"/>
      <c r="G239" s="97"/>
      <c r="H239" s="97"/>
      <c r="I239" s="97"/>
      <c r="J239" s="97"/>
      <c r="K239" s="97"/>
      <c r="L239" s="97"/>
      <c r="M239" s="73"/>
      <c r="N239" s="73"/>
      <c r="O239" s="73"/>
      <c r="P239" s="73"/>
      <c r="Q239" s="73"/>
      <c r="R239" s="73"/>
      <c r="S239" s="72"/>
      <c r="T239" s="72"/>
    </row>
    <row r="240" spans="1:20" s="1" customFormat="1" ht="15.6">
      <c r="A240" s="75"/>
      <c r="B240" s="75"/>
      <c r="C240" s="97"/>
      <c r="D240" s="97"/>
      <c r="E240" s="97"/>
      <c r="F240" s="97"/>
      <c r="G240" s="97"/>
      <c r="H240" s="97"/>
      <c r="I240" s="97"/>
      <c r="J240" s="97"/>
      <c r="K240" s="97"/>
      <c r="L240" s="97"/>
      <c r="M240" s="73"/>
      <c r="N240" s="73"/>
      <c r="O240" s="73"/>
      <c r="P240" s="73"/>
      <c r="Q240" s="73"/>
      <c r="R240" s="73"/>
      <c r="S240" s="72"/>
      <c r="T240" s="72"/>
    </row>
    <row r="241" spans="1:20" s="1" customFormat="1" ht="15.6">
      <c r="A241" s="75"/>
      <c r="B241" s="75"/>
      <c r="C241" s="97"/>
      <c r="D241" s="97"/>
      <c r="E241" s="97"/>
      <c r="F241" s="97"/>
      <c r="G241" s="97"/>
      <c r="H241" s="97"/>
      <c r="I241" s="97"/>
      <c r="J241" s="97"/>
      <c r="K241" s="97"/>
      <c r="L241" s="97"/>
      <c r="M241" s="73"/>
      <c r="N241" s="73"/>
      <c r="O241" s="73"/>
      <c r="P241" s="73"/>
      <c r="Q241" s="73"/>
      <c r="R241" s="73"/>
      <c r="S241" s="72"/>
      <c r="T241" s="72"/>
    </row>
    <row r="242" spans="1:20" s="1" customFormat="1" ht="15.6">
      <c r="A242" s="75"/>
      <c r="B242" s="75"/>
      <c r="C242" s="97"/>
      <c r="D242" s="97"/>
      <c r="E242" s="97"/>
      <c r="F242" s="97"/>
      <c r="G242" s="97"/>
      <c r="H242" s="97"/>
      <c r="I242" s="97"/>
      <c r="J242" s="97"/>
      <c r="K242" s="97"/>
      <c r="L242" s="97"/>
      <c r="M242" s="73"/>
      <c r="N242" s="73"/>
      <c r="O242" s="73"/>
      <c r="P242" s="73"/>
      <c r="Q242" s="73"/>
      <c r="R242" s="73"/>
      <c r="S242" s="72"/>
      <c r="T242" s="72"/>
    </row>
    <row r="243" spans="1:20" s="1" customFormat="1" ht="15.6">
      <c r="A243" s="75"/>
      <c r="B243" s="75"/>
      <c r="C243" s="97"/>
      <c r="D243" s="97"/>
      <c r="E243" s="97"/>
      <c r="F243" s="97"/>
      <c r="G243" s="97"/>
      <c r="H243" s="97"/>
      <c r="I243" s="97"/>
      <c r="J243" s="97"/>
      <c r="K243" s="97"/>
      <c r="L243" s="97"/>
      <c r="M243" s="73"/>
      <c r="N243" s="73"/>
      <c r="O243" s="73"/>
      <c r="P243" s="73"/>
      <c r="Q243" s="73"/>
      <c r="R243" s="73"/>
      <c r="S243" s="72"/>
      <c r="T243" s="72"/>
    </row>
    <row r="244" spans="1:20" s="1" customFormat="1" ht="15.6">
      <c r="A244" s="75"/>
      <c r="B244" s="75"/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73"/>
      <c r="N244" s="73"/>
      <c r="O244" s="73"/>
      <c r="P244" s="73"/>
      <c r="Q244" s="73"/>
      <c r="R244" s="73"/>
      <c r="S244" s="72"/>
      <c r="T244" s="72"/>
    </row>
    <row r="245" spans="1:20" s="1" customFormat="1" ht="15.6">
      <c r="A245" s="75"/>
      <c r="B245" s="75"/>
      <c r="C245" s="97"/>
      <c r="D245" s="97"/>
      <c r="E245" s="97"/>
      <c r="F245" s="97"/>
      <c r="G245" s="97"/>
      <c r="H245" s="97"/>
      <c r="I245" s="97"/>
      <c r="J245" s="97"/>
      <c r="K245" s="97"/>
      <c r="L245" s="97"/>
      <c r="M245" s="73"/>
      <c r="N245" s="73"/>
      <c r="O245" s="73"/>
      <c r="P245" s="73"/>
      <c r="Q245" s="73"/>
      <c r="R245" s="73"/>
      <c r="S245" s="72"/>
      <c r="T245" s="72"/>
    </row>
    <row r="246" spans="1:20" s="1" customFormat="1" ht="15.6">
      <c r="A246" s="75"/>
      <c r="B246" s="75"/>
      <c r="C246" s="97"/>
      <c r="D246" s="97"/>
      <c r="E246" s="97"/>
      <c r="F246" s="97"/>
      <c r="G246" s="97"/>
      <c r="H246" s="97"/>
      <c r="I246" s="97"/>
      <c r="J246" s="97"/>
      <c r="K246" s="97"/>
      <c r="L246" s="97"/>
      <c r="M246" s="73"/>
      <c r="N246" s="73"/>
      <c r="O246" s="73"/>
      <c r="P246" s="73"/>
      <c r="Q246" s="73"/>
      <c r="R246" s="73"/>
      <c r="S246" s="72"/>
      <c r="T246" s="72"/>
    </row>
    <row r="247" spans="1:20" s="1" customFormat="1" ht="15.6">
      <c r="A247" s="75"/>
      <c r="B247" s="75"/>
      <c r="C247" s="97"/>
      <c r="D247" s="97"/>
      <c r="E247" s="97"/>
      <c r="F247" s="97"/>
      <c r="G247" s="97"/>
      <c r="H247" s="97"/>
      <c r="I247" s="97"/>
      <c r="J247" s="97"/>
      <c r="K247" s="97"/>
      <c r="L247" s="97"/>
      <c r="M247" s="73"/>
      <c r="N247" s="73"/>
      <c r="O247" s="73"/>
      <c r="P247" s="73"/>
      <c r="Q247" s="73"/>
      <c r="R247" s="73"/>
      <c r="S247" s="72"/>
      <c r="T247" s="72"/>
    </row>
    <row r="248" spans="1:20" s="1" customFormat="1" ht="15.6">
      <c r="A248" s="75"/>
      <c r="B248" s="75"/>
      <c r="C248" s="97"/>
      <c r="D248" s="97"/>
      <c r="E248" s="97"/>
      <c r="F248" s="97"/>
      <c r="G248" s="97"/>
      <c r="H248" s="97"/>
      <c r="I248" s="97"/>
      <c r="J248" s="97"/>
      <c r="K248" s="97"/>
      <c r="L248" s="97"/>
      <c r="M248" s="73"/>
      <c r="N248" s="73"/>
      <c r="O248" s="73"/>
      <c r="P248" s="73"/>
      <c r="Q248" s="73"/>
      <c r="R248" s="73"/>
      <c r="S248" s="72"/>
      <c r="T248" s="72"/>
    </row>
    <row r="249" spans="1:20" s="1" customFormat="1" ht="15.6">
      <c r="A249" s="75"/>
      <c r="B249" s="75"/>
      <c r="C249" s="97"/>
      <c r="D249" s="97"/>
      <c r="E249" s="97"/>
      <c r="F249" s="97"/>
      <c r="G249" s="97"/>
      <c r="H249" s="97"/>
      <c r="I249" s="97"/>
      <c r="J249" s="97"/>
      <c r="K249" s="97"/>
      <c r="L249" s="97"/>
      <c r="M249" s="73"/>
      <c r="N249" s="73"/>
      <c r="O249" s="73"/>
      <c r="P249" s="73"/>
      <c r="Q249" s="73"/>
      <c r="R249" s="73"/>
      <c r="S249" s="72"/>
      <c r="T249" s="72"/>
    </row>
    <row r="250" spans="1:20" s="1" customFormat="1" ht="15.6">
      <c r="A250" s="75"/>
      <c r="B250" s="75"/>
      <c r="C250" s="97"/>
      <c r="D250" s="97"/>
      <c r="E250" s="97"/>
      <c r="F250" s="97"/>
      <c r="G250" s="97"/>
      <c r="H250" s="97"/>
      <c r="I250" s="97"/>
      <c r="J250" s="97"/>
      <c r="K250" s="97"/>
      <c r="L250" s="97"/>
      <c r="M250" s="73"/>
      <c r="N250" s="73"/>
      <c r="O250" s="73"/>
      <c r="P250" s="73"/>
      <c r="Q250" s="73"/>
      <c r="R250" s="73"/>
      <c r="S250" s="72"/>
      <c r="T250" s="72"/>
    </row>
    <row r="251" spans="1:20" s="1" customFormat="1" ht="15.6">
      <c r="A251" s="75"/>
      <c r="B251" s="75"/>
      <c r="C251" s="97"/>
      <c r="D251" s="97"/>
      <c r="E251" s="97"/>
      <c r="F251" s="97"/>
      <c r="G251" s="97"/>
      <c r="H251" s="97"/>
      <c r="I251" s="97"/>
      <c r="J251" s="97"/>
      <c r="K251" s="97"/>
      <c r="L251" s="97"/>
      <c r="M251" s="73"/>
      <c r="N251" s="73"/>
      <c r="O251" s="73"/>
      <c r="P251" s="73"/>
      <c r="Q251" s="73"/>
      <c r="R251" s="73"/>
      <c r="S251" s="72"/>
      <c r="T251" s="72"/>
    </row>
    <row r="252" spans="1:20" s="1" customFormat="1" ht="15.6">
      <c r="A252" s="75"/>
      <c r="B252" s="75"/>
      <c r="C252" s="97"/>
      <c r="D252" s="97"/>
      <c r="E252" s="97"/>
      <c r="F252" s="97"/>
      <c r="G252" s="97"/>
      <c r="H252" s="97"/>
      <c r="I252" s="97"/>
      <c r="J252" s="97"/>
      <c r="K252" s="97"/>
      <c r="L252" s="97"/>
      <c r="M252" s="73"/>
      <c r="N252" s="73"/>
      <c r="O252" s="73"/>
      <c r="P252" s="73"/>
      <c r="Q252" s="73"/>
      <c r="R252" s="73"/>
      <c r="S252" s="72"/>
      <c r="T252" s="72"/>
    </row>
    <row r="253" spans="1:20" s="1" customFormat="1" ht="15.6">
      <c r="A253" s="75"/>
      <c r="B253" s="75"/>
      <c r="C253" s="97"/>
      <c r="D253" s="97"/>
      <c r="E253" s="97"/>
      <c r="F253" s="97"/>
      <c r="G253" s="97"/>
      <c r="H253" s="97"/>
      <c r="I253" s="97"/>
      <c r="J253" s="97"/>
      <c r="K253" s="97"/>
      <c r="L253" s="97"/>
      <c r="M253" s="73"/>
      <c r="N253" s="73"/>
      <c r="O253" s="73"/>
      <c r="P253" s="73"/>
      <c r="Q253" s="73"/>
      <c r="R253" s="73"/>
      <c r="S253" s="72"/>
      <c r="T253" s="72"/>
    </row>
    <row r="254" spans="1:20" s="1" customFormat="1" ht="15.6">
      <c r="A254" s="75"/>
      <c r="B254" s="75"/>
      <c r="C254" s="97"/>
      <c r="D254" s="97"/>
      <c r="E254" s="97"/>
      <c r="F254" s="97"/>
      <c r="G254" s="97"/>
      <c r="H254" s="97"/>
      <c r="I254" s="97"/>
      <c r="J254" s="97"/>
      <c r="K254" s="97"/>
      <c r="L254" s="97"/>
      <c r="M254" s="73"/>
      <c r="N254" s="73"/>
      <c r="O254" s="73"/>
      <c r="P254" s="73"/>
      <c r="Q254" s="73"/>
      <c r="R254" s="73"/>
      <c r="S254" s="72"/>
      <c r="T254" s="72"/>
    </row>
    <row r="255" spans="1:20" s="1" customFormat="1" ht="15.6">
      <c r="A255" s="75"/>
      <c r="B255" s="75"/>
      <c r="C255" s="97"/>
      <c r="D255" s="97"/>
      <c r="E255" s="97"/>
      <c r="F255" s="97"/>
      <c r="G255" s="97"/>
      <c r="H255" s="97"/>
      <c r="I255" s="97"/>
      <c r="J255" s="97"/>
      <c r="K255" s="97"/>
      <c r="L255" s="97"/>
      <c r="M255" s="73"/>
      <c r="N255" s="73"/>
      <c r="O255" s="73"/>
      <c r="P255" s="73"/>
      <c r="Q255" s="73"/>
      <c r="R255" s="73"/>
      <c r="S255" s="72"/>
      <c r="T255" s="72"/>
    </row>
    <row r="256" spans="1:20" s="1" customFormat="1" ht="15.6">
      <c r="A256" s="75"/>
      <c r="B256" s="75"/>
      <c r="C256" s="97"/>
      <c r="D256" s="97"/>
      <c r="E256" s="97"/>
      <c r="F256" s="97"/>
      <c r="G256" s="97"/>
      <c r="H256" s="97"/>
      <c r="I256" s="97"/>
      <c r="J256" s="97"/>
      <c r="K256" s="97"/>
      <c r="L256" s="97"/>
      <c r="M256" s="73"/>
      <c r="N256" s="73"/>
      <c r="O256" s="73"/>
      <c r="P256" s="73"/>
      <c r="Q256" s="73"/>
      <c r="R256" s="73"/>
      <c r="S256" s="72"/>
      <c r="T256" s="72"/>
    </row>
    <row r="257" spans="1:20" s="1" customFormat="1" ht="15.6">
      <c r="A257" s="75"/>
      <c r="B257" s="75"/>
      <c r="C257" s="97"/>
      <c r="D257" s="97"/>
      <c r="E257" s="97"/>
      <c r="F257" s="97"/>
      <c r="G257" s="97"/>
      <c r="H257" s="97"/>
      <c r="I257" s="97"/>
      <c r="J257" s="97"/>
      <c r="K257" s="97"/>
      <c r="L257" s="97"/>
      <c r="M257" s="73"/>
      <c r="N257" s="73"/>
      <c r="O257" s="73"/>
      <c r="P257" s="73"/>
      <c r="Q257" s="73"/>
      <c r="R257" s="73"/>
      <c r="S257" s="72"/>
      <c r="T257" s="72"/>
    </row>
    <row r="258" spans="1:20" s="1" customFormat="1" ht="15.6">
      <c r="A258" s="75"/>
      <c r="B258" s="75"/>
      <c r="C258" s="97"/>
      <c r="D258" s="97"/>
      <c r="E258" s="97"/>
      <c r="F258" s="97"/>
      <c r="G258" s="97"/>
      <c r="H258" s="97"/>
      <c r="I258" s="97"/>
      <c r="J258" s="97"/>
      <c r="K258" s="97"/>
      <c r="L258" s="97"/>
      <c r="M258" s="73"/>
      <c r="N258" s="73"/>
      <c r="O258" s="73"/>
      <c r="P258" s="73"/>
      <c r="Q258" s="73"/>
      <c r="R258" s="73"/>
      <c r="S258" s="72"/>
      <c r="T258" s="72"/>
    </row>
    <row r="259" spans="1:20" s="1" customFormat="1" ht="15.6">
      <c r="A259" s="75"/>
      <c r="B259" s="75"/>
      <c r="C259" s="97"/>
      <c r="D259" s="97"/>
      <c r="E259" s="97"/>
      <c r="F259" s="97"/>
      <c r="G259" s="97"/>
      <c r="H259" s="97"/>
      <c r="I259" s="97"/>
      <c r="J259" s="97"/>
      <c r="K259" s="97"/>
      <c r="L259" s="97"/>
      <c r="M259" s="73"/>
      <c r="N259" s="73"/>
      <c r="O259" s="73"/>
      <c r="P259" s="73"/>
      <c r="Q259" s="73"/>
      <c r="R259" s="73"/>
      <c r="S259" s="72"/>
      <c r="T259" s="72"/>
    </row>
    <row r="260" spans="1:20" s="1" customFormat="1" ht="15.6">
      <c r="A260" s="75"/>
      <c r="B260" s="75"/>
      <c r="C260" s="97"/>
      <c r="D260" s="97"/>
      <c r="E260" s="97"/>
      <c r="F260" s="97"/>
      <c r="G260" s="97"/>
      <c r="H260" s="97"/>
      <c r="I260" s="97"/>
      <c r="J260" s="97"/>
      <c r="K260" s="97"/>
      <c r="L260" s="97"/>
      <c r="M260" s="73"/>
      <c r="N260" s="73"/>
      <c r="O260" s="73"/>
      <c r="P260" s="73"/>
      <c r="Q260" s="73"/>
      <c r="R260" s="73"/>
      <c r="S260" s="72"/>
      <c r="T260" s="72"/>
    </row>
    <row r="261" spans="1:20" s="1" customFormat="1" ht="15.6">
      <c r="A261" s="75"/>
      <c r="B261" s="75"/>
      <c r="C261" s="97"/>
      <c r="D261" s="97"/>
      <c r="E261" s="97"/>
      <c r="F261" s="97"/>
      <c r="G261" s="97"/>
      <c r="H261" s="97"/>
      <c r="I261" s="97"/>
      <c r="J261" s="97"/>
      <c r="K261" s="97"/>
      <c r="L261" s="97"/>
      <c r="M261" s="73"/>
      <c r="N261" s="73"/>
      <c r="O261" s="73"/>
      <c r="P261" s="73"/>
      <c r="Q261" s="73"/>
      <c r="R261" s="73"/>
      <c r="S261" s="72"/>
      <c r="T261" s="72"/>
    </row>
    <row r="262" spans="1:20" s="1" customFormat="1" ht="15.6">
      <c r="A262" s="75"/>
      <c r="B262" s="75"/>
      <c r="C262" s="97"/>
      <c r="D262" s="97"/>
      <c r="E262" s="97"/>
      <c r="F262" s="97"/>
      <c r="G262" s="97"/>
      <c r="H262" s="97"/>
      <c r="I262" s="97"/>
      <c r="J262" s="97"/>
      <c r="K262" s="97"/>
      <c r="L262" s="97"/>
      <c r="M262" s="73"/>
      <c r="N262" s="73"/>
      <c r="O262" s="73"/>
      <c r="P262" s="73"/>
      <c r="Q262" s="73"/>
      <c r="R262" s="73"/>
      <c r="S262" s="72"/>
      <c r="T262" s="72"/>
    </row>
    <row r="263" spans="1:20" s="1" customFormat="1" ht="15.6">
      <c r="A263" s="75"/>
      <c r="B263" s="75"/>
      <c r="C263" s="97"/>
      <c r="D263" s="97"/>
      <c r="E263" s="97"/>
      <c r="F263" s="97"/>
      <c r="G263" s="97"/>
      <c r="H263" s="97"/>
      <c r="I263" s="97"/>
      <c r="J263" s="97"/>
      <c r="K263" s="97"/>
      <c r="L263" s="97"/>
      <c r="M263" s="73"/>
      <c r="N263" s="73"/>
      <c r="O263" s="73"/>
      <c r="P263" s="73"/>
      <c r="Q263" s="73"/>
      <c r="R263" s="73"/>
      <c r="S263" s="72"/>
      <c r="T263" s="72"/>
    </row>
    <row r="264" spans="1:20" s="1" customFormat="1" ht="15.6">
      <c r="A264" s="75"/>
      <c r="B264" s="75"/>
      <c r="C264" s="97"/>
      <c r="D264" s="97"/>
      <c r="E264" s="97"/>
      <c r="F264" s="97"/>
      <c r="G264" s="97"/>
      <c r="H264" s="97"/>
      <c r="I264" s="97"/>
      <c r="J264" s="97"/>
      <c r="K264" s="97"/>
      <c r="L264" s="97"/>
      <c r="M264" s="73"/>
      <c r="N264" s="73"/>
      <c r="O264" s="73"/>
      <c r="P264" s="73"/>
      <c r="Q264" s="73"/>
      <c r="R264" s="73"/>
      <c r="S264" s="72"/>
      <c r="T264" s="72"/>
    </row>
    <row r="265" spans="1:20" s="1" customFormat="1" ht="15.6">
      <c r="A265" s="75"/>
      <c r="B265" s="75"/>
      <c r="C265" s="97"/>
      <c r="D265" s="97"/>
      <c r="E265" s="97"/>
      <c r="F265" s="97"/>
      <c r="G265" s="97"/>
      <c r="H265" s="97"/>
      <c r="I265" s="97"/>
      <c r="J265" s="97"/>
      <c r="K265" s="97"/>
      <c r="L265" s="97"/>
      <c r="M265" s="73"/>
      <c r="N265" s="73"/>
      <c r="O265" s="73"/>
      <c r="P265" s="73"/>
      <c r="Q265" s="73"/>
      <c r="R265" s="73"/>
      <c r="S265" s="72"/>
      <c r="T265" s="72"/>
    </row>
    <row r="266" spans="1:20" s="1" customFormat="1" ht="15.6">
      <c r="A266" s="75"/>
      <c r="B266" s="75"/>
      <c r="C266" s="97"/>
      <c r="D266" s="97"/>
      <c r="E266" s="97"/>
      <c r="F266" s="97"/>
      <c r="G266" s="97"/>
      <c r="H266" s="97"/>
      <c r="I266" s="97"/>
      <c r="J266" s="97"/>
      <c r="K266" s="97"/>
      <c r="L266" s="97"/>
      <c r="M266" s="73"/>
      <c r="N266" s="73"/>
      <c r="O266" s="73"/>
      <c r="P266" s="73"/>
      <c r="Q266" s="73"/>
      <c r="R266" s="73"/>
      <c r="S266" s="72"/>
      <c r="T266" s="72"/>
    </row>
    <row r="267" spans="1:20" s="1" customFormat="1" ht="15.6">
      <c r="A267" s="75"/>
      <c r="B267" s="75"/>
      <c r="C267" s="97"/>
      <c r="D267" s="97"/>
      <c r="E267" s="97"/>
      <c r="F267" s="97"/>
      <c r="G267" s="97"/>
      <c r="H267" s="97"/>
      <c r="I267" s="97"/>
      <c r="J267" s="97"/>
      <c r="K267" s="97"/>
      <c r="L267" s="97"/>
      <c r="M267" s="73"/>
      <c r="N267" s="73"/>
      <c r="O267" s="73"/>
      <c r="P267" s="73"/>
      <c r="Q267" s="73"/>
      <c r="R267" s="73"/>
      <c r="S267" s="72"/>
      <c r="T267" s="72"/>
    </row>
    <row r="268" spans="1:20" s="1" customFormat="1" ht="15.6">
      <c r="A268" s="75"/>
      <c r="B268" s="75"/>
      <c r="C268" s="97"/>
      <c r="D268" s="97"/>
      <c r="E268" s="97"/>
      <c r="F268" s="97"/>
      <c r="G268" s="97"/>
      <c r="H268" s="97"/>
      <c r="I268" s="97"/>
      <c r="J268" s="97"/>
      <c r="K268" s="97"/>
      <c r="L268" s="97"/>
      <c r="M268" s="73"/>
      <c r="N268" s="73"/>
      <c r="O268" s="73"/>
      <c r="P268" s="73"/>
      <c r="Q268" s="73"/>
      <c r="R268" s="73"/>
      <c r="S268" s="72"/>
      <c r="T268" s="72"/>
    </row>
    <row r="269" spans="1:20" s="1" customFormat="1" ht="15.6">
      <c r="A269" s="75"/>
      <c r="B269" s="75"/>
      <c r="C269" s="97"/>
      <c r="D269" s="97"/>
      <c r="E269" s="97"/>
      <c r="F269" s="97"/>
      <c r="G269" s="97"/>
      <c r="H269" s="97"/>
      <c r="I269" s="97"/>
      <c r="J269" s="97"/>
      <c r="K269" s="97"/>
      <c r="L269" s="97"/>
      <c r="M269" s="73"/>
      <c r="N269" s="73"/>
      <c r="O269" s="73"/>
      <c r="P269" s="73"/>
      <c r="Q269" s="73"/>
      <c r="R269" s="73"/>
      <c r="S269" s="72"/>
      <c r="T269" s="72"/>
    </row>
    <row r="270" spans="1:20" s="1" customFormat="1" ht="15.6">
      <c r="A270" s="75"/>
      <c r="B270" s="75"/>
      <c r="C270" s="97"/>
      <c r="D270" s="97"/>
      <c r="E270" s="97"/>
      <c r="F270" s="97"/>
      <c r="G270" s="97"/>
      <c r="H270" s="97"/>
      <c r="I270" s="97"/>
      <c r="J270" s="97"/>
      <c r="K270" s="97"/>
      <c r="L270" s="97"/>
      <c r="M270" s="73"/>
      <c r="N270" s="73"/>
      <c r="O270" s="73"/>
      <c r="P270" s="73"/>
      <c r="Q270" s="73"/>
      <c r="R270" s="73"/>
      <c r="S270" s="72"/>
      <c r="T270" s="72"/>
    </row>
    <row r="271" spans="1:20" s="1" customFormat="1" ht="15.6">
      <c r="A271" s="75"/>
      <c r="B271" s="75"/>
      <c r="C271" s="97"/>
      <c r="D271" s="97"/>
      <c r="E271" s="97"/>
      <c r="F271" s="97"/>
      <c r="G271" s="97"/>
      <c r="H271" s="97"/>
      <c r="I271" s="97"/>
      <c r="J271" s="97"/>
      <c r="K271" s="97"/>
      <c r="L271" s="97"/>
      <c r="M271" s="73"/>
      <c r="N271" s="73"/>
      <c r="O271" s="73"/>
      <c r="P271" s="73"/>
      <c r="Q271" s="73"/>
      <c r="R271" s="73"/>
      <c r="S271" s="72"/>
      <c r="T271" s="72"/>
    </row>
    <row r="272" spans="1:20" s="1" customFormat="1" ht="15.6">
      <c r="A272" s="75"/>
      <c r="B272" s="75"/>
      <c r="C272" s="97"/>
      <c r="D272" s="97"/>
      <c r="E272" s="97"/>
      <c r="F272" s="97"/>
      <c r="G272" s="97"/>
      <c r="H272" s="97"/>
      <c r="I272" s="97"/>
      <c r="J272" s="97"/>
      <c r="K272" s="97"/>
      <c r="L272" s="97"/>
      <c r="M272" s="73"/>
      <c r="N272" s="73"/>
      <c r="O272" s="73"/>
      <c r="P272" s="73"/>
      <c r="Q272" s="73"/>
      <c r="R272" s="73"/>
      <c r="S272" s="72"/>
      <c r="T272" s="72"/>
    </row>
    <row r="273" spans="1:20" s="1" customFormat="1" ht="15.6">
      <c r="A273" s="75"/>
      <c r="B273" s="75"/>
      <c r="C273" s="97"/>
      <c r="D273" s="97"/>
      <c r="E273" s="97"/>
      <c r="F273" s="97"/>
      <c r="G273" s="97"/>
      <c r="H273" s="97"/>
      <c r="I273" s="97"/>
      <c r="J273" s="97"/>
      <c r="K273" s="97"/>
      <c r="L273" s="97"/>
      <c r="M273" s="73"/>
      <c r="N273" s="73"/>
      <c r="O273" s="73"/>
      <c r="P273" s="73"/>
      <c r="Q273" s="73"/>
      <c r="R273" s="73"/>
      <c r="S273" s="72"/>
      <c r="T273" s="72"/>
    </row>
    <row r="274" spans="1:20" s="1" customFormat="1" ht="15.6">
      <c r="A274" s="75"/>
      <c r="B274" s="75"/>
      <c r="C274" s="97"/>
      <c r="D274" s="97"/>
      <c r="E274" s="97"/>
      <c r="F274" s="97"/>
      <c r="G274" s="97"/>
      <c r="H274" s="97"/>
      <c r="I274" s="97"/>
      <c r="J274" s="97"/>
      <c r="K274" s="97"/>
      <c r="L274" s="97"/>
      <c r="M274" s="73"/>
      <c r="N274" s="73"/>
      <c r="O274" s="73"/>
      <c r="P274" s="73"/>
      <c r="Q274" s="73"/>
      <c r="R274" s="73"/>
      <c r="S274" s="72"/>
      <c r="T274" s="72"/>
    </row>
    <row r="275" spans="1:20" s="1" customFormat="1" ht="15.6">
      <c r="A275" s="75"/>
      <c r="B275" s="75"/>
      <c r="C275" s="97"/>
      <c r="D275" s="97"/>
      <c r="E275" s="97"/>
      <c r="F275" s="97"/>
      <c r="G275" s="97"/>
      <c r="H275" s="97"/>
      <c r="I275" s="97"/>
      <c r="J275" s="97"/>
      <c r="K275" s="97"/>
      <c r="L275" s="97"/>
      <c r="M275" s="73"/>
      <c r="N275" s="73"/>
      <c r="O275" s="73"/>
      <c r="P275" s="73"/>
      <c r="Q275" s="73"/>
      <c r="R275" s="73"/>
      <c r="S275" s="72"/>
      <c r="T275" s="72"/>
    </row>
    <row r="276" spans="1:20" s="1" customFormat="1" ht="15.6">
      <c r="A276" s="75"/>
      <c r="B276" s="75"/>
      <c r="C276" s="97"/>
      <c r="D276" s="97"/>
      <c r="E276" s="97"/>
      <c r="F276" s="97"/>
      <c r="G276" s="97"/>
      <c r="H276" s="97"/>
      <c r="I276" s="97"/>
      <c r="J276" s="97"/>
      <c r="K276" s="97"/>
      <c r="L276" s="97"/>
      <c r="M276" s="73"/>
      <c r="N276" s="73"/>
      <c r="O276" s="73"/>
      <c r="P276" s="73"/>
      <c r="Q276" s="73"/>
      <c r="R276" s="73"/>
      <c r="S276" s="72"/>
      <c r="T276" s="72"/>
    </row>
    <row r="277" spans="1:20" s="1" customFormat="1" ht="15.6">
      <c r="A277" s="75"/>
      <c r="B277" s="75"/>
      <c r="C277" s="97"/>
      <c r="D277" s="97"/>
      <c r="E277" s="97"/>
      <c r="F277" s="97"/>
      <c r="G277" s="97"/>
      <c r="H277" s="97"/>
      <c r="I277" s="97"/>
      <c r="J277" s="97"/>
      <c r="K277" s="97"/>
      <c r="L277" s="97"/>
      <c r="M277" s="73"/>
      <c r="N277" s="73"/>
      <c r="O277" s="73"/>
      <c r="P277" s="73"/>
      <c r="Q277" s="73"/>
      <c r="R277" s="73"/>
      <c r="S277" s="72"/>
      <c r="T277" s="72"/>
    </row>
    <row r="278" spans="1:20" s="1" customFormat="1" ht="15.6">
      <c r="A278" s="75"/>
      <c r="B278" s="75"/>
      <c r="C278" s="97"/>
      <c r="D278" s="97"/>
      <c r="E278" s="97"/>
      <c r="F278" s="97"/>
      <c r="G278" s="97"/>
      <c r="H278" s="97"/>
      <c r="I278" s="97"/>
      <c r="J278" s="97"/>
      <c r="K278" s="97"/>
      <c r="L278" s="97"/>
      <c r="M278" s="73"/>
      <c r="N278" s="73"/>
      <c r="O278" s="73"/>
      <c r="P278" s="73"/>
      <c r="Q278" s="73"/>
      <c r="R278" s="73"/>
      <c r="S278" s="72"/>
      <c r="T278" s="72"/>
    </row>
    <row r="279" spans="1:20" s="1" customFormat="1" ht="15.6">
      <c r="A279" s="75"/>
      <c r="B279" s="75"/>
      <c r="C279" s="97"/>
      <c r="D279" s="97"/>
      <c r="E279" s="97"/>
      <c r="F279" s="97"/>
      <c r="G279" s="97"/>
      <c r="H279" s="97"/>
      <c r="I279" s="97"/>
      <c r="J279" s="97"/>
      <c r="K279" s="97"/>
      <c r="L279" s="97"/>
      <c r="M279" s="73"/>
      <c r="N279" s="73"/>
      <c r="O279" s="73"/>
      <c r="P279" s="73"/>
      <c r="Q279" s="73"/>
      <c r="R279" s="73"/>
      <c r="S279" s="72"/>
      <c r="T279" s="72"/>
    </row>
    <row r="280" spans="1:20" s="1" customFormat="1" ht="15.6">
      <c r="A280" s="75"/>
      <c r="B280" s="75"/>
      <c r="C280" s="97"/>
      <c r="D280" s="97"/>
      <c r="E280" s="97"/>
      <c r="F280" s="97"/>
      <c r="G280" s="97"/>
      <c r="H280" s="97"/>
      <c r="I280" s="97"/>
      <c r="J280" s="97"/>
      <c r="K280" s="97"/>
      <c r="L280" s="97"/>
      <c r="M280" s="73"/>
      <c r="N280" s="73"/>
      <c r="O280" s="73"/>
      <c r="P280" s="73"/>
      <c r="Q280" s="73"/>
      <c r="R280" s="73"/>
      <c r="S280" s="72"/>
      <c r="T280" s="72"/>
    </row>
    <row r="281" spans="1:20" s="1" customFormat="1" ht="15.6">
      <c r="A281" s="75"/>
      <c r="B281" s="75"/>
      <c r="C281" s="97"/>
      <c r="D281" s="97"/>
      <c r="E281" s="97"/>
      <c r="F281" s="97"/>
      <c r="G281" s="97"/>
      <c r="H281" s="97"/>
      <c r="I281" s="97"/>
      <c r="J281" s="97"/>
      <c r="K281" s="97"/>
      <c r="L281" s="97"/>
      <c r="M281" s="73"/>
      <c r="N281" s="73"/>
      <c r="O281" s="73"/>
      <c r="P281" s="73"/>
      <c r="Q281" s="73"/>
      <c r="R281" s="73"/>
      <c r="S281" s="72"/>
      <c r="T281" s="72"/>
    </row>
    <row r="282" spans="1:20" s="1" customFormat="1" ht="15.6">
      <c r="A282" s="75"/>
      <c r="B282" s="75"/>
      <c r="C282" s="97"/>
      <c r="D282" s="97"/>
      <c r="E282" s="97"/>
      <c r="F282" s="97"/>
      <c r="G282" s="97"/>
      <c r="H282" s="97"/>
      <c r="I282" s="97"/>
      <c r="J282" s="97"/>
      <c r="K282" s="97"/>
      <c r="L282" s="97"/>
      <c r="M282" s="73"/>
      <c r="N282" s="73"/>
      <c r="O282" s="73"/>
      <c r="P282" s="73"/>
      <c r="Q282" s="73"/>
      <c r="R282" s="73"/>
      <c r="S282" s="72"/>
      <c r="T282" s="72"/>
    </row>
    <row r="283" spans="1:20" s="1" customFormat="1" ht="15.6">
      <c r="A283" s="75"/>
      <c r="B283" s="75"/>
      <c r="C283" s="97"/>
      <c r="D283" s="97"/>
      <c r="E283" s="97"/>
      <c r="F283" s="97"/>
      <c r="G283" s="97"/>
      <c r="H283" s="97"/>
      <c r="I283" s="97"/>
      <c r="J283" s="97"/>
      <c r="K283" s="97"/>
      <c r="L283" s="97"/>
      <c r="M283" s="73"/>
      <c r="N283" s="73"/>
      <c r="O283" s="73"/>
      <c r="P283" s="73"/>
      <c r="Q283" s="73"/>
      <c r="R283" s="73"/>
      <c r="S283" s="72"/>
      <c r="T283" s="72"/>
    </row>
    <row r="284" spans="1:20" s="1" customFormat="1" ht="15.6">
      <c r="A284" s="75"/>
      <c r="B284" s="75"/>
      <c r="C284" s="97"/>
      <c r="D284" s="97"/>
      <c r="E284" s="97"/>
      <c r="F284" s="97"/>
      <c r="G284" s="97"/>
      <c r="H284" s="97"/>
      <c r="I284" s="97"/>
      <c r="J284" s="97"/>
      <c r="K284" s="97"/>
      <c r="L284" s="97"/>
      <c r="M284" s="73"/>
      <c r="N284" s="73"/>
      <c r="O284" s="73"/>
      <c r="P284" s="73"/>
      <c r="Q284" s="73"/>
      <c r="R284" s="73"/>
      <c r="S284" s="72"/>
      <c r="T284" s="72"/>
    </row>
    <row r="285" spans="1:20" s="1" customFormat="1" ht="15.6">
      <c r="A285" s="75"/>
      <c r="B285" s="75"/>
      <c r="C285" s="97"/>
      <c r="D285" s="97"/>
      <c r="E285" s="97"/>
      <c r="F285" s="97"/>
      <c r="G285" s="97"/>
      <c r="H285" s="97"/>
      <c r="I285" s="97"/>
      <c r="J285" s="97"/>
      <c r="K285" s="97"/>
      <c r="L285" s="97"/>
      <c r="M285" s="73"/>
      <c r="N285" s="73"/>
      <c r="O285" s="73"/>
      <c r="P285" s="73"/>
      <c r="Q285" s="73"/>
      <c r="R285" s="73"/>
      <c r="S285" s="72"/>
      <c r="T285" s="72"/>
    </row>
    <row r="286" spans="1:20" s="1" customFormat="1" ht="15.6">
      <c r="A286" s="75"/>
      <c r="B286" s="75"/>
      <c r="C286" s="97"/>
      <c r="D286" s="97"/>
      <c r="E286" s="97"/>
      <c r="F286" s="97"/>
      <c r="G286" s="97"/>
      <c r="H286" s="97"/>
      <c r="I286" s="97"/>
      <c r="J286" s="97"/>
      <c r="K286" s="97"/>
      <c r="L286" s="97"/>
      <c r="M286" s="73"/>
      <c r="N286" s="73"/>
      <c r="O286" s="73"/>
      <c r="P286" s="73"/>
      <c r="Q286" s="73"/>
      <c r="R286" s="73"/>
      <c r="S286" s="72"/>
      <c r="T286" s="72"/>
    </row>
    <row r="287" spans="1:20" s="1" customFormat="1" ht="15.6">
      <c r="A287" s="75"/>
      <c r="B287" s="75"/>
      <c r="C287" s="97"/>
      <c r="D287" s="97"/>
      <c r="E287" s="97"/>
      <c r="F287" s="97"/>
      <c r="G287" s="97"/>
      <c r="H287" s="97"/>
      <c r="I287" s="97"/>
      <c r="J287" s="97"/>
      <c r="K287" s="97"/>
      <c r="L287" s="97"/>
      <c r="M287" s="73"/>
      <c r="N287" s="73"/>
      <c r="O287" s="73"/>
      <c r="P287" s="73"/>
      <c r="Q287" s="73"/>
      <c r="R287" s="73"/>
      <c r="S287" s="72"/>
      <c r="T287" s="72"/>
    </row>
    <row r="288" spans="1:20" s="1" customFormat="1" ht="15.6">
      <c r="A288" s="75"/>
      <c r="B288" s="75"/>
      <c r="C288" s="97"/>
      <c r="D288" s="97"/>
      <c r="E288" s="97"/>
      <c r="F288" s="97"/>
      <c r="G288" s="97"/>
      <c r="H288" s="97"/>
      <c r="I288" s="97"/>
      <c r="J288" s="97"/>
      <c r="K288" s="97"/>
      <c r="L288" s="97"/>
      <c r="M288" s="73"/>
      <c r="N288" s="73"/>
      <c r="O288" s="73"/>
      <c r="P288" s="73"/>
      <c r="Q288" s="73"/>
      <c r="R288" s="73"/>
      <c r="S288" s="72"/>
      <c r="T288" s="72"/>
    </row>
    <row r="289" spans="1:20" s="1" customFormat="1" ht="15.6">
      <c r="A289" s="75"/>
      <c r="B289" s="75"/>
      <c r="C289" s="97"/>
      <c r="D289" s="97"/>
      <c r="E289" s="97"/>
      <c r="F289" s="97"/>
      <c r="G289" s="97"/>
      <c r="H289" s="97"/>
      <c r="I289" s="97"/>
      <c r="J289" s="97"/>
      <c r="K289" s="97"/>
      <c r="L289" s="97"/>
      <c r="M289" s="73"/>
      <c r="N289" s="73"/>
      <c r="O289" s="73"/>
      <c r="P289" s="73"/>
      <c r="Q289" s="73"/>
      <c r="R289" s="73"/>
      <c r="S289" s="72"/>
      <c r="T289" s="72"/>
    </row>
    <row r="290" spans="1:20" s="1" customFormat="1" ht="15.6">
      <c r="A290" s="75"/>
      <c r="B290" s="75"/>
      <c r="C290" s="97"/>
      <c r="D290" s="97"/>
      <c r="E290" s="97"/>
      <c r="F290" s="97"/>
      <c r="G290" s="97"/>
      <c r="H290" s="97"/>
      <c r="I290" s="97"/>
      <c r="J290" s="97"/>
      <c r="K290" s="97"/>
      <c r="L290" s="97"/>
      <c r="M290" s="73"/>
      <c r="N290" s="73"/>
      <c r="O290" s="73"/>
      <c r="P290" s="73"/>
      <c r="Q290" s="73"/>
      <c r="R290" s="73"/>
      <c r="S290" s="72"/>
      <c r="T290" s="72"/>
    </row>
    <row r="291" spans="1:20" s="1" customFormat="1" ht="15.6">
      <c r="A291" s="75"/>
      <c r="B291" s="75"/>
      <c r="C291" s="97"/>
      <c r="D291" s="97"/>
      <c r="E291" s="97"/>
      <c r="F291" s="97"/>
      <c r="G291" s="97"/>
      <c r="H291" s="97"/>
      <c r="I291" s="97"/>
      <c r="J291" s="97"/>
      <c r="K291" s="97"/>
      <c r="L291" s="97"/>
      <c r="M291" s="73"/>
      <c r="N291" s="73"/>
      <c r="O291" s="73"/>
      <c r="P291" s="73"/>
      <c r="Q291" s="73"/>
      <c r="R291" s="73"/>
      <c r="S291" s="72"/>
      <c r="T291" s="72"/>
    </row>
    <row r="292" spans="1:20" s="1" customFormat="1" ht="15.6">
      <c r="A292" s="75"/>
      <c r="B292" s="75"/>
      <c r="C292" s="97"/>
      <c r="D292" s="97"/>
      <c r="E292" s="97"/>
      <c r="F292" s="97"/>
      <c r="G292" s="97"/>
      <c r="H292" s="97"/>
      <c r="I292" s="97"/>
      <c r="J292" s="97"/>
      <c r="K292" s="97"/>
      <c r="L292" s="97"/>
      <c r="M292" s="73"/>
      <c r="N292" s="73"/>
      <c r="O292" s="73"/>
      <c r="P292" s="73"/>
      <c r="Q292" s="73"/>
      <c r="R292" s="73"/>
      <c r="S292" s="72"/>
      <c r="T292" s="72"/>
    </row>
    <row r="293" spans="1:20" s="1" customFormat="1" ht="15.6">
      <c r="A293" s="75"/>
      <c r="B293" s="75"/>
      <c r="C293" s="97"/>
      <c r="D293" s="97"/>
      <c r="E293" s="97"/>
      <c r="F293" s="97"/>
      <c r="G293" s="97"/>
      <c r="H293" s="97"/>
      <c r="I293" s="97"/>
      <c r="J293" s="97"/>
      <c r="K293" s="97"/>
      <c r="L293" s="97"/>
      <c r="M293" s="73"/>
      <c r="N293" s="73"/>
      <c r="O293" s="73"/>
      <c r="P293" s="73"/>
      <c r="Q293" s="73"/>
      <c r="R293" s="73"/>
      <c r="S293" s="72"/>
      <c r="T293" s="72"/>
    </row>
    <row r="294" spans="1:20" s="1" customFormat="1" ht="15.6">
      <c r="A294" s="75"/>
      <c r="B294" s="75"/>
      <c r="C294" s="97"/>
      <c r="D294" s="97"/>
      <c r="E294" s="97"/>
      <c r="F294" s="97"/>
      <c r="G294" s="97"/>
      <c r="H294" s="97"/>
      <c r="I294" s="97"/>
      <c r="J294" s="97"/>
      <c r="K294" s="97"/>
      <c r="L294" s="97"/>
      <c r="M294" s="73"/>
      <c r="N294" s="73"/>
      <c r="O294" s="73"/>
      <c r="P294" s="73"/>
      <c r="Q294" s="73"/>
      <c r="R294" s="73"/>
      <c r="S294" s="72"/>
      <c r="T294" s="72"/>
    </row>
    <row r="295" spans="1:20" s="1" customFormat="1" ht="15.6">
      <c r="A295" s="75"/>
      <c r="B295" s="75"/>
      <c r="C295" s="97"/>
      <c r="D295" s="97"/>
      <c r="E295" s="97"/>
      <c r="F295" s="97"/>
      <c r="G295" s="97"/>
      <c r="H295" s="97"/>
      <c r="I295" s="97"/>
      <c r="J295" s="97"/>
      <c r="K295" s="97"/>
      <c r="L295" s="97"/>
      <c r="M295" s="73"/>
      <c r="N295" s="73"/>
      <c r="O295" s="73"/>
      <c r="P295" s="73"/>
      <c r="Q295" s="73"/>
      <c r="R295" s="73"/>
      <c r="S295" s="72"/>
      <c r="T295" s="72"/>
    </row>
    <row r="296" spans="1:20" s="1" customFormat="1" ht="15.6">
      <c r="A296" s="75"/>
      <c r="B296" s="75"/>
      <c r="C296" s="97"/>
      <c r="D296" s="97"/>
      <c r="E296" s="97"/>
      <c r="F296" s="97"/>
      <c r="G296" s="97"/>
      <c r="H296" s="97"/>
      <c r="I296" s="97"/>
      <c r="J296" s="97"/>
      <c r="K296" s="97"/>
      <c r="L296" s="97"/>
      <c r="M296" s="73"/>
      <c r="N296" s="73"/>
      <c r="O296" s="73"/>
      <c r="P296" s="73"/>
      <c r="Q296" s="73"/>
      <c r="R296" s="73"/>
      <c r="S296" s="72"/>
      <c r="T296" s="72"/>
    </row>
    <row r="297" spans="1:20" s="1" customFormat="1" ht="15.6">
      <c r="A297" s="75"/>
      <c r="B297" s="75"/>
      <c r="C297" s="97"/>
      <c r="D297" s="97"/>
      <c r="E297" s="97"/>
      <c r="F297" s="97"/>
      <c r="G297" s="97"/>
      <c r="H297" s="97"/>
      <c r="I297" s="97"/>
      <c r="J297" s="97"/>
      <c r="K297" s="97"/>
      <c r="L297" s="97"/>
      <c r="M297" s="73"/>
      <c r="N297" s="73"/>
      <c r="O297" s="73"/>
      <c r="P297" s="73"/>
      <c r="Q297" s="73"/>
      <c r="R297" s="73"/>
      <c r="S297" s="72"/>
      <c r="T297" s="72"/>
    </row>
    <row r="298" spans="1:20" s="1" customFormat="1" ht="15.6">
      <c r="A298" s="75"/>
      <c r="B298" s="75"/>
      <c r="C298" s="97"/>
      <c r="D298" s="97"/>
      <c r="E298" s="97"/>
      <c r="F298" s="97"/>
      <c r="G298" s="97"/>
      <c r="H298" s="97"/>
      <c r="I298" s="97"/>
      <c r="J298" s="97"/>
      <c r="K298" s="97"/>
      <c r="L298" s="97"/>
      <c r="M298" s="73"/>
      <c r="N298" s="73"/>
      <c r="O298" s="73"/>
      <c r="P298" s="73"/>
      <c r="Q298" s="73"/>
      <c r="R298" s="73"/>
      <c r="S298" s="72"/>
      <c r="T298" s="72"/>
    </row>
    <row r="299" spans="1:20" s="1" customFormat="1" ht="15.6">
      <c r="A299" s="75"/>
      <c r="B299" s="75"/>
      <c r="C299" s="97"/>
      <c r="D299" s="97"/>
      <c r="E299" s="97"/>
      <c r="F299" s="97"/>
      <c r="G299" s="97"/>
      <c r="H299" s="97"/>
      <c r="I299" s="97"/>
      <c r="J299" s="97"/>
      <c r="K299" s="97"/>
      <c r="L299" s="97"/>
      <c r="M299" s="73"/>
      <c r="N299" s="73"/>
      <c r="O299" s="73"/>
      <c r="P299" s="73"/>
      <c r="Q299" s="73"/>
      <c r="R299" s="73"/>
      <c r="S299" s="72"/>
      <c r="T299" s="72"/>
    </row>
    <row r="300" spans="1:20" s="1" customFormat="1" ht="15.6">
      <c r="A300" s="75"/>
      <c r="B300" s="75"/>
      <c r="C300" s="97"/>
      <c r="D300" s="97"/>
      <c r="E300" s="97"/>
      <c r="F300" s="97"/>
      <c r="G300" s="97"/>
      <c r="H300" s="97"/>
      <c r="I300" s="97"/>
      <c r="J300" s="97"/>
      <c r="K300" s="97"/>
      <c r="L300" s="97"/>
      <c r="M300" s="73"/>
      <c r="N300" s="73"/>
      <c r="O300" s="73"/>
      <c r="P300" s="73"/>
      <c r="Q300" s="73"/>
      <c r="R300" s="73"/>
      <c r="S300" s="72"/>
      <c r="T300" s="72"/>
    </row>
    <row r="301" spans="1:20" s="1" customFormat="1" ht="15.6">
      <c r="A301" s="75"/>
      <c r="B301" s="75"/>
      <c r="C301" s="97"/>
      <c r="D301" s="97"/>
      <c r="E301" s="97"/>
      <c r="F301" s="97"/>
      <c r="G301" s="97"/>
      <c r="H301" s="97"/>
      <c r="I301" s="97"/>
      <c r="J301" s="97"/>
      <c r="K301" s="97"/>
      <c r="L301" s="97"/>
      <c r="M301" s="73"/>
      <c r="N301" s="73"/>
      <c r="O301" s="73"/>
      <c r="P301" s="73"/>
      <c r="Q301" s="73"/>
      <c r="R301" s="73"/>
      <c r="S301" s="72"/>
      <c r="T301" s="72"/>
    </row>
    <row r="302" spans="1:20" s="1" customFormat="1" ht="15.6">
      <c r="A302" s="75"/>
      <c r="B302" s="75"/>
      <c r="C302" s="97"/>
      <c r="D302" s="97"/>
      <c r="E302" s="97"/>
      <c r="F302" s="97"/>
      <c r="G302" s="97"/>
      <c r="H302" s="97"/>
      <c r="I302" s="97"/>
      <c r="J302" s="97"/>
      <c r="K302" s="97"/>
      <c r="L302" s="97"/>
      <c r="M302" s="73"/>
      <c r="N302" s="73"/>
      <c r="O302" s="73"/>
      <c r="P302" s="73"/>
      <c r="Q302" s="73"/>
      <c r="R302" s="73"/>
      <c r="S302" s="72"/>
      <c r="T302" s="72"/>
    </row>
    <row r="303" spans="1:20" s="1" customFormat="1" ht="15.6">
      <c r="A303" s="75"/>
      <c r="B303" s="75"/>
      <c r="C303" s="97"/>
      <c r="D303" s="97"/>
      <c r="E303" s="97"/>
      <c r="F303" s="97"/>
      <c r="G303" s="97"/>
      <c r="H303" s="97"/>
      <c r="I303" s="97"/>
      <c r="J303" s="97"/>
      <c r="K303" s="97"/>
      <c r="L303" s="97"/>
      <c r="M303" s="73"/>
      <c r="N303" s="73"/>
      <c r="O303" s="73"/>
      <c r="P303" s="73"/>
      <c r="Q303" s="73"/>
      <c r="R303" s="73"/>
      <c r="S303" s="72"/>
      <c r="T303" s="72"/>
    </row>
    <row r="304" spans="1:20" s="1" customFormat="1" ht="15.6">
      <c r="A304" s="75"/>
      <c r="B304" s="75"/>
      <c r="C304" s="97"/>
      <c r="D304" s="97"/>
      <c r="E304" s="97"/>
      <c r="F304" s="97"/>
      <c r="G304" s="97"/>
      <c r="H304" s="97"/>
      <c r="I304" s="97"/>
      <c r="J304" s="97"/>
      <c r="K304" s="97"/>
      <c r="L304" s="97"/>
      <c r="M304" s="73"/>
      <c r="N304" s="73"/>
      <c r="O304" s="73"/>
      <c r="P304" s="73"/>
      <c r="Q304" s="73"/>
      <c r="R304" s="73"/>
      <c r="S304" s="72"/>
      <c r="T304" s="72"/>
    </row>
    <row r="305" spans="1:20" s="1" customFormat="1" ht="15.6">
      <c r="A305" s="75"/>
      <c r="B305" s="75"/>
      <c r="C305" s="97"/>
      <c r="D305" s="97"/>
      <c r="E305" s="97"/>
      <c r="F305" s="97"/>
      <c r="G305" s="97"/>
      <c r="H305" s="97"/>
      <c r="I305" s="97"/>
      <c r="J305" s="97"/>
      <c r="K305" s="97"/>
      <c r="L305" s="97"/>
      <c r="M305" s="73"/>
      <c r="N305" s="73"/>
      <c r="O305" s="73"/>
      <c r="P305" s="73"/>
      <c r="Q305" s="73"/>
      <c r="R305" s="73"/>
      <c r="S305" s="72"/>
      <c r="T305" s="72"/>
    </row>
    <row r="306" spans="1:20" s="1" customFormat="1" ht="15.6">
      <c r="A306" s="75"/>
      <c r="B306" s="75"/>
      <c r="C306" s="97"/>
      <c r="D306" s="97"/>
      <c r="E306" s="97"/>
      <c r="F306" s="97"/>
      <c r="G306" s="97"/>
      <c r="H306" s="97"/>
      <c r="I306" s="97"/>
      <c r="J306" s="97"/>
      <c r="K306" s="97"/>
      <c r="L306" s="97"/>
      <c r="M306" s="73"/>
      <c r="N306" s="73"/>
      <c r="O306" s="73"/>
      <c r="P306" s="73"/>
      <c r="Q306" s="73"/>
      <c r="R306" s="73"/>
      <c r="S306" s="72"/>
      <c r="T306" s="72"/>
    </row>
    <row r="307" spans="1:20" s="1" customFormat="1" ht="15.6">
      <c r="A307" s="75"/>
      <c r="B307" s="75"/>
      <c r="C307" s="97"/>
      <c r="D307" s="97"/>
      <c r="E307" s="97"/>
      <c r="F307" s="97"/>
      <c r="G307" s="97"/>
      <c r="H307" s="97"/>
      <c r="I307" s="97"/>
      <c r="J307" s="97"/>
      <c r="K307" s="97"/>
      <c r="L307" s="97"/>
      <c r="M307" s="73"/>
      <c r="N307" s="73"/>
      <c r="O307" s="73"/>
      <c r="P307" s="73"/>
      <c r="Q307" s="73"/>
      <c r="R307" s="73"/>
      <c r="S307" s="72"/>
      <c r="T307" s="72"/>
    </row>
    <row r="308" spans="1:20" s="1" customFormat="1" ht="15.6">
      <c r="A308" s="75"/>
      <c r="B308" s="75"/>
      <c r="C308" s="97"/>
      <c r="D308" s="97"/>
      <c r="E308" s="97"/>
      <c r="F308" s="97"/>
      <c r="G308" s="97"/>
      <c r="H308" s="97"/>
      <c r="I308" s="97"/>
      <c r="J308" s="97"/>
      <c r="K308" s="97"/>
      <c r="L308" s="97"/>
      <c r="M308" s="73"/>
      <c r="N308" s="73"/>
      <c r="O308" s="73"/>
      <c r="P308" s="73"/>
      <c r="Q308" s="73"/>
      <c r="R308" s="73"/>
      <c r="S308" s="72"/>
      <c r="T308" s="72"/>
    </row>
    <row r="309" spans="1:20" s="1" customFormat="1" ht="15.6">
      <c r="A309" s="75"/>
      <c r="B309" s="75"/>
      <c r="C309" s="97"/>
      <c r="D309" s="97"/>
      <c r="E309" s="97"/>
      <c r="F309" s="97"/>
      <c r="G309" s="97"/>
      <c r="H309" s="97"/>
      <c r="I309" s="97"/>
      <c r="J309" s="97"/>
      <c r="K309" s="97"/>
      <c r="L309" s="97"/>
      <c r="M309" s="73"/>
      <c r="N309" s="73"/>
      <c r="O309" s="73"/>
      <c r="P309" s="73"/>
      <c r="Q309" s="73"/>
      <c r="R309" s="73"/>
      <c r="S309" s="72"/>
      <c r="T309" s="72"/>
    </row>
    <row r="310" spans="1:20" s="1" customFormat="1" ht="15.6">
      <c r="A310" s="75"/>
      <c r="B310" s="75"/>
      <c r="C310" s="97"/>
      <c r="D310" s="97"/>
      <c r="E310" s="97"/>
      <c r="F310" s="97"/>
      <c r="G310" s="97"/>
      <c r="H310" s="97"/>
      <c r="I310" s="97"/>
      <c r="J310" s="97"/>
      <c r="K310" s="97"/>
      <c r="L310" s="97"/>
      <c r="M310" s="73"/>
      <c r="N310" s="73"/>
      <c r="O310" s="73"/>
      <c r="P310" s="73"/>
      <c r="Q310" s="73"/>
      <c r="R310" s="73"/>
      <c r="S310" s="72"/>
      <c r="T310" s="72"/>
    </row>
    <row r="311" spans="1:20" s="1" customFormat="1" ht="15.6">
      <c r="A311" s="75"/>
      <c r="B311" s="75"/>
      <c r="C311" s="97"/>
      <c r="D311" s="97"/>
      <c r="E311" s="97"/>
      <c r="F311" s="97"/>
      <c r="G311" s="97"/>
      <c r="H311" s="97"/>
      <c r="I311" s="97"/>
      <c r="J311" s="97"/>
      <c r="K311" s="97"/>
      <c r="L311" s="97"/>
      <c r="M311" s="73"/>
      <c r="N311" s="73"/>
      <c r="O311" s="73"/>
      <c r="P311" s="73"/>
      <c r="Q311" s="73"/>
      <c r="R311" s="73"/>
      <c r="S311" s="72"/>
      <c r="T311" s="72"/>
    </row>
    <row r="312" spans="1:20" s="1" customFormat="1" ht="15.6">
      <c r="A312" s="75"/>
      <c r="B312" s="75"/>
      <c r="C312" s="97"/>
      <c r="D312" s="97"/>
      <c r="E312" s="97"/>
      <c r="F312" s="97"/>
      <c r="G312" s="97"/>
      <c r="H312" s="97"/>
      <c r="I312" s="97"/>
      <c r="J312" s="97"/>
      <c r="K312" s="97"/>
      <c r="L312" s="97"/>
      <c r="M312" s="73"/>
      <c r="N312" s="73"/>
      <c r="O312" s="73"/>
      <c r="P312" s="73"/>
      <c r="Q312" s="73"/>
      <c r="R312" s="73"/>
      <c r="S312" s="72"/>
      <c r="T312" s="72"/>
    </row>
    <row r="313" spans="1:20" s="1" customFormat="1" ht="15.6">
      <c r="A313" s="75"/>
      <c r="B313" s="75"/>
      <c r="C313" s="97"/>
      <c r="D313" s="97"/>
      <c r="E313" s="97"/>
      <c r="F313" s="97"/>
      <c r="G313" s="97"/>
      <c r="H313" s="97"/>
      <c r="I313" s="97"/>
      <c r="J313" s="97"/>
      <c r="K313" s="97"/>
      <c r="L313" s="97"/>
      <c r="M313" s="73"/>
      <c r="N313" s="73"/>
      <c r="O313" s="73"/>
      <c r="P313" s="73"/>
      <c r="Q313" s="73"/>
      <c r="R313" s="73"/>
      <c r="S313" s="72"/>
      <c r="T313" s="72"/>
    </row>
    <row r="314" spans="1:20" s="1" customFormat="1" ht="15.6">
      <c r="A314" s="75"/>
      <c r="B314" s="75"/>
      <c r="C314" s="97"/>
      <c r="D314" s="97"/>
      <c r="E314" s="97"/>
      <c r="F314" s="97"/>
      <c r="G314" s="97"/>
      <c r="H314" s="97"/>
      <c r="I314" s="97"/>
      <c r="J314" s="97"/>
      <c r="K314" s="97"/>
      <c r="L314" s="97"/>
      <c r="M314" s="73"/>
      <c r="N314" s="73"/>
      <c r="O314" s="73"/>
      <c r="P314" s="73"/>
      <c r="Q314" s="73"/>
      <c r="R314" s="73"/>
      <c r="S314" s="72"/>
      <c r="T314" s="72"/>
    </row>
    <row r="315" spans="1:20" s="1" customFormat="1" ht="15.6">
      <c r="A315" s="75"/>
      <c r="B315" s="75"/>
      <c r="C315" s="97"/>
      <c r="D315" s="97"/>
      <c r="E315" s="97"/>
      <c r="F315" s="97"/>
      <c r="G315" s="97"/>
      <c r="H315" s="97"/>
      <c r="I315" s="97"/>
      <c r="J315" s="97"/>
      <c r="K315" s="97"/>
      <c r="L315" s="97"/>
      <c r="M315" s="73"/>
      <c r="N315" s="73"/>
      <c r="O315" s="73"/>
      <c r="P315" s="73"/>
      <c r="Q315" s="73"/>
      <c r="R315" s="73"/>
      <c r="S315" s="72"/>
      <c r="T315" s="72"/>
    </row>
    <row r="316" spans="1:20" s="1" customFormat="1" ht="15.6">
      <c r="A316" s="75"/>
      <c r="B316" s="75"/>
      <c r="C316" s="97"/>
      <c r="D316" s="97"/>
      <c r="E316" s="97"/>
      <c r="F316" s="97"/>
      <c r="G316" s="97"/>
      <c r="H316" s="97"/>
      <c r="I316" s="97"/>
      <c r="J316" s="97"/>
      <c r="K316" s="97"/>
      <c r="L316" s="97"/>
      <c r="M316" s="73"/>
      <c r="N316" s="73"/>
      <c r="O316" s="73"/>
      <c r="P316" s="73"/>
      <c r="Q316" s="73"/>
      <c r="R316" s="73"/>
      <c r="S316" s="72"/>
      <c r="T316" s="72"/>
    </row>
    <row r="317" spans="1:20" s="1" customFormat="1" ht="15.6">
      <c r="A317" s="75"/>
      <c r="B317" s="75"/>
      <c r="C317" s="97"/>
      <c r="D317" s="97"/>
      <c r="E317" s="97"/>
      <c r="F317" s="97"/>
      <c r="G317" s="97"/>
      <c r="H317" s="97"/>
      <c r="I317" s="97"/>
      <c r="J317" s="97"/>
      <c r="K317" s="97"/>
      <c r="L317" s="97"/>
      <c r="M317" s="73"/>
      <c r="N317" s="73"/>
      <c r="O317" s="73"/>
      <c r="P317" s="73"/>
      <c r="Q317" s="73"/>
      <c r="R317" s="73"/>
      <c r="S317" s="72"/>
      <c r="T317" s="72"/>
    </row>
    <row r="318" spans="1:20" s="1" customFormat="1" ht="15.6">
      <c r="A318" s="75"/>
      <c r="B318" s="75"/>
      <c r="C318" s="97"/>
      <c r="D318" s="97"/>
      <c r="E318" s="97"/>
      <c r="F318" s="97"/>
      <c r="G318" s="97"/>
      <c r="H318" s="97"/>
      <c r="I318" s="97"/>
      <c r="J318" s="97"/>
      <c r="K318" s="97"/>
      <c r="L318" s="97"/>
      <c r="M318" s="73"/>
      <c r="N318" s="73"/>
      <c r="O318" s="73"/>
      <c r="P318" s="73"/>
      <c r="Q318" s="73"/>
      <c r="R318" s="73"/>
      <c r="S318" s="72"/>
      <c r="T318" s="72"/>
    </row>
    <row r="319" spans="1:20" s="1" customFormat="1" ht="15.6">
      <c r="A319" s="75"/>
      <c r="B319" s="75"/>
      <c r="C319" s="97"/>
      <c r="D319" s="97"/>
      <c r="E319" s="97"/>
      <c r="F319" s="97"/>
      <c r="G319" s="97"/>
      <c r="H319" s="97"/>
      <c r="I319" s="97"/>
      <c r="J319" s="97"/>
      <c r="K319" s="97"/>
      <c r="L319" s="97"/>
      <c r="M319" s="73"/>
      <c r="N319" s="73"/>
      <c r="O319" s="73"/>
      <c r="P319" s="73"/>
      <c r="Q319" s="73"/>
      <c r="R319" s="73"/>
      <c r="S319" s="72"/>
      <c r="T319" s="72"/>
    </row>
    <row r="320" spans="1:20" s="1" customFormat="1" ht="15.6">
      <c r="A320" s="75"/>
      <c r="B320" s="75"/>
      <c r="C320" s="97"/>
      <c r="D320" s="97"/>
      <c r="E320" s="97"/>
      <c r="F320" s="97"/>
      <c r="G320" s="97"/>
      <c r="H320" s="97"/>
      <c r="I320" s="97"/>
      <c r="J320" s="97"/>
      <c r="K320" s="97"/>
      <c r="L320" s="97"/>
      <c r="M320" s="73"/>
      <c r="N320" s="73"/>
      <c r="O320" s="73"/>
      <c r="P320" s="73"/>
      <c r="Q320" s="73"/>
      <c r="R320" s="73"/>
      <c r="S320" s="72"/>
      <c r="T320" s="72"/>
    </row>
    <row r="321" spans="1:20" s="1" customFormat="1" ht="15.6">
      <c r="A321" s="75"/>
      <c r="B321" s="75"/>
      <c r="C321" s="97"/>
      <c r="D321" s="97"/>
      <c r="E321" s="97"/>
      <c r="F321" s="97"/>
      <c r="G321" s="97"/>
      <c r="H321" s="97"/>
      <c r="I321" s="97"/>
      <c r="J321" s="97"/>
      <c r="K321" s="97"/>
      <c r="L321" s="97"/>
      <c r="M321" s="73"/>
      <c r="N321" s="73"/>
      <c r="O321" s="73"/>
      <c r="P321" s="73"/>
      <c r="Q321" s="73"/>
      <c r="R321" s="73"/>
      <c r="S321" s="72"/>
      <c r="T321" s="72"/>
    </row>
    <row r="322" spans="1:20" s="1" customFormat="1" ht="15.6">
      <c r="A322" s="75"/>
      <c r="B322" s="75"/>
      <c r="C322" s="97"/>
      <c r="D322" s="97"/>
      <c r="E322" s="97"/>
      <c r="F322" s="97"/>
      <c r="G322" s="97"/>
      <c r="H322" s="97"/>
      <c r="I322" s="97"/>
      <c r="J322" s="97"/>
      <c r="K322" s="97"/>
      <c r="L322" s="97"/>
      <c r="M322" s="73"/>
      <c r="N322" s="73"/>
      <c r="O322" s="73"/>
      <c r="P322" s="73"/>
      <c r="Q322" s="73"/>
      <c r="R322" s="73"/>
      <c r="S322" s="72"/>
      <c r="T322" s="72"/>
    </row>
    <row r="323" spans="1:20" s="1" customFormat="1" ht="15.6">
      <c r="A323" s="75"/>
      <c r="B323" s="75"/>
      <c r="C323" s="97"/>
      <c r="D323" s="97"/>
      <c r="E323" s="97"/>
      <c r="F323" s="97"/>
      <c r="G323" s="97"/>
      <c r="H323" s="97"/>
      <c r="I323" s="97"/>
      <c r="J323" s="97"/>
      <c r="K323" s="97"/>
      <c r="L323" s="97"/>
      <c r="M323" s="73"/>
      <c r="N323" s="73"/>
      <c r="O323" s="73"/>
      <c r="P323" s="73"/>
      <c r="Q323" s="73"/>
      <c r="R323" s="73"/>
      <c r="S323" s="72"/>
      <c r="T323" s="72"/>
    </row>
    <row r="324" spans="1:20" s="1" customFormat="1" ht="15.6">
      <c r="A324" s="75"/>
      <c r="B324" s="75"/>
      <c r="C324" s="97"/>
      <c r="D324" s="97"/>
      <c r="E324" s="97"/>
      <c r="F324" s="97"/>
      <c r="G324" s="97"/>
      <c r="H324" s="97"/>
      <c r="I324" s="97"/>
      <c r="J324" s="97"/>
      <c r="K324" s="97"/>
      <c r="L324" s="97"/>
      <c r="M324" s="73"/>
      <c r="N324" s="73"/>
      <c r="O324" s="73"/>
      <c r="P324" s="73"/>
      <c r="Q324" s="73"/>
      <c r="R324" s="73"/>
      <c r="S324" s="72"/>
      <c r="T324" s="72"/>
    </row>
    <row r="325" spans="1:20" s="1" customFormat="1" ht="15.6">
      <c r="A325" s="75"/>
      <c r="B325" s="75"/>
      <c r="C325" s="97"/>
      <c r="D325" s="97"/>
      <c r="E325" s="97"/>
      <c r="F325" s="97"/>
      <c r="G325" s="97"/>
      <c r="H325" s="97"/>
      <c r="I325" s="97"/>
      <c r="J325" s="97"/>
      <c r="K325" s="97"/>
      <c r="L325" s="97"/>
      <c r="M325" s="73"/>
      <c r="N325" s="73"/>
      <c r="O325" s="73"/>
      <c r="P325" s="73"/>
      <c r="Q325" s="73"/>
      <c r="R325" s="73"/>
      <c r="S325" s="72"/>
      <c r="T325" s="72"/>
    </row>
    <row r="326" spans="1:20" s="1" customFormat="1" ht="15.6">
      <c r="A326" s="75"/>
      <c r="B326" s="75"/>
      <c r="C326" s="97"/>
      <c r="D326" s="97"/>
      <c r="E326" s="97"/>
      <c r="F326" s="97"/>
      <c r="G326" s="97"/>
      <c r="H326" s="97"/>
      <c r="I326" s="97"/>
      <c r="J326" s="97"/>
      <c r="K326" s="97"/>
      <c r="L326" s="97"/>
      <c r="M326" s="73"/>
      <c r="N326" s="73"/>
      <c r="O326" s="73"/>
      <c r="P326" s="73"/>
      <c r="Q326" s="73"/>
      <c r="R326" s="73"/>
      <c r="S326" s="72"/>
      <c r="T326" s="72"/>
    </row>
    <row r="327" spans="1:20" s="1" customFormat="1" ht="15.6">
      <c r="A327" s="75"/>
      <c r="B327" s="75"/>
      <c r="C327" s="97"/>
      <c r="D327" s="97"/>
      <c r="E327" s="97"/>
      <c r="F327" s="97"/>
      <c r="G327" s="97"/>
      <c r="H327" s="97"/>
      <c r="I327" s="97"/>
      <c r="J327" s="97"/>
      <c r="K327" s="97"/>
      <c r="L327" s="97"/>
      <c r="M327" s="73"/>
      <c r="N327" s="73"/>
      <c r="O327" s="73"/>
      <c r="P327" s="73"/>
      <c r="Q327" s="73"/>
      <c r="R327" s="73"/>
      <c r="S327" s="72"/>
      <c r="T327" s="72"/>
    </row>
    <row r="328" spans="1:20" s="1" customFormat="1" ht="15.6">
      <c r="A328" s="75"/>
      <c r="B328" s="75"/>
      <c r="C328" s="97"/>
      <c r="D328" s="97"/>
      <c r="E328" s="97"/>
      <c r="F328" s="97"/>
      <c r="G328" s="97"/>
      <c r="H328" s="97"/>
      <c r="I328" s="97"/>
      <c r="J328" s="97"/>
      <c r="K328" s="97"/>
      <c r="L328" s="97"/>
      <c r="M328" s="73"/>
      <c r="N328" s="73"/>
      <c r="O328" s="73"/>
      <c r="P328" s="73"/>
      <c r="Q328" s="73"/>
      <c r="R328" s="73"/>
      <c r="S328" s="72"/>
      <c r="T328" s="72"/>
    </row>
    <row r="329" spans="1:20" s="1" customFormat="1" ht="15.6">
      <c r="A329" s="75"/>
      <c r="B329" s="75"/>
      <c r="C329" s="97"/>
      <c r="D329" s="97"/>
      <c r="E329" s="97"/>
      <c r="F329" s="97"/>
      <c r="G329" s="97"/>
      <c r="H329" s="97"/>
      <c r="I329" s="97"/>
      <c r="J329" s="97"/>
      <c r="K329" s="97"/>
      <c r="L329" s="97"/>
      <c r="M329" s="73"/>
      <c r="N329" s="73"/>
      <c r="O329" s="73"/>
      <c r="P329" s="73"/>
      <c r="Q329" s="73"/>
      <c r="R329" s="73"/>
      <c r="S329" s="72"/>
      <c r="T329" s="72"/>
    </row>
    <row r="330" spans="1:20" s="1" customFormat="1" ht="15.6">
      <c r="A330" s="75"/>
      <c r="B330" s="75"/>
      <c r="C330" s="97"/>
      <c r="D330" s="97"/>
      <c r="E330" s="97"/>
      <c r="F330" s="97"/>
      <c r="G330" s="97"/>
      <c r="H330" s="97"/>
      <c r="I330" s="97"/>
      <c r="J330" s="97"/>
      <c r="K330" s="97"/>
      <c r="L330" s="97"/>
      <c r="M330" s="73"/>
      <c r="N330" s="73"/>
      <c r="O330" s="73"/>
      <c r="P330" s="73"/>
      <c r="Q330" s="73"/>
      <c r="R330" s="73"/>
      <c r="S330" s="72"/>
      <c r="T330" s="72"/>
    </row>
    <row r="331" spans="1:20" s="1" customFormat="1" ht="15.6">
      <c r="A331" s="75"/>
      <c r="B331" s="75"/>
      <c r="C331" s="97"/>
      <c r="D331" s="97"/>
      <c r="E331" s="97"/>
      <c r="F331" s="97"/>
      <c r="G331" s="97"/>
      <c r="H331" s="97"/>
      <c r="I331" s="97"/>
      <c r="J331" s="97"/>
      <c r="K331" s="97"/>
      <c r="L331" s="97"/>
      <c r="M331" s="73"/>
      <c r="N331" s="73"/>
      <c r="O331" s="73"/>
      <c r="P331" s="73"/>
      <c r="Q331" s="73"/>
      <c r="R331" s="73"/>
      <c r="S331" s="72"/>
      <c r="T331" s="72"/>
    </row>
    <row r="332" spans="1:20" s="1" customFormat="1" ht="15.6">
      <c r="A332" s="75"/>
      <c r="B332" s="75"/>
      <c r="C332" s="97"/>
      <c r="D332" s="97"/>
      <c r="E332" s="97"/>
      <c r="F332" s="97"/>
      <c r="G332" s="97"/>
      <c r="H332" s="97"/>
      <c r="I332" s="97"/>
      <c r="J332" s="97"/>
      <c r="K332" s="97"/>
      <c r="L332" s="97"/>
      <c r="M332" s="73"/>
      <c r="N332" s="73"/>
      <c r="O332" s="73"/>
      <c r="P332" s="73"/>
      <c r="Q332" s="73"/>
      <c r="R332" s="73"/>
      <c r="S332" s="72"/>
      <c r="T332" s="72"/>
    </row>
    <row r="333" spans="1:20" s="1" customFormat="1" ht="15.6">
      <c r="A333" s="75"/>
      <c r="B333" s="75"/>
      <c r="C333" s="97"/>
      <c r="D333" s="97"/>
      <c r="E333" s="97"/>
      <c r="F333" s="97"/>
      <c r="G333" s="97"/>
      <c r="H333" s="97"/>
      <c r="I333" s="97"/>
      <c r="J333" s="97"/>
      <c r="K333" s="97"/>
      <c r="L333" s="97"/>
      <c r="M333" s="73"/>
      <c r="N333" s="73"/>
      <c r="O333" s="73"/>
      <c r="P333" s="73"/>
      <c r="Q333" s="73"/>
      <c r="R333" s="73"/>
      <c r="S333" s="72"/>
      <c r="T333" s="72"/>
    </row>
    <row r="334" spans="1:20" s="1" customFormat="1" ht="15.6">
      <c r="A334" s="75"/>
      <c r="B334" s="75"/>
      <c r="C334" s="97"/>
      <c r="D334" s="97"/>
      <c r="E334" s="97"/>
      <c r="F334" s="97"/>
      <c r="G334" s="97"/>
      <c r="H334" s="97"/>
      <c r="I334" s="97"/>
      <c r="J334" s="97"/>
      <c r="K334" s="97"/>
      <c r="L334" s="97"/>
      <c r="M334" s="73"/>
      <c r="N334" s="73"/>
      <c r="O334" s="73"/>
      <c r="P334" s="73"/>
      <c r="Q334" s="73"/>
      <c r="R334" s="73"/>
      <c r="S334" s="72"/>
      <c r="T334" s="72"/>
    </row>
    <row r="335" spans="1:20" s="1" customFormat="1" ht="15.6">
      <c r="A335" s="75"/>
      <c r="B335" s="75"/>
      <c r="C335" s="97"/>
      <c r="D335" s="97"/>
      <c r="E335" s="97"/>
      <c r="F335" s="97"/>
      <c r="G335" s="97"/>
      <c r="H335" s="97"/>
      <c r="I335" s="97"/>
      <c r="J335" s="97"/>
      <c r="K335" s="97"/>
      <c r="L335" s="97"/>
      <c r="M335" s="73"/>
      <c r="N335" s="73"/>
      <c r="O335" s="73"/>
      <c r="P335" s="73"/>
      <c r="Q335" s="73"/>
      <c r="R335" s="73"/>
      <c r="S335" s="72"/>
      <c r="T335" s="72"/>
    </row>
    <row r="336" spans="1:20" s="1" customFormat="1" ht="15.6">
      <c r="A336" s="75"/>
      <c r="B336" s="75"/>
      <c r="C336" s="97"/>
      <c r="D336" s="97"/>
      <c r="E336" s="97"/>
      <c r="F336" s="97"/>
      <c r="G336" s="97"/>
      <c r="H336" s="97"/>
      <c r="I336" s="97"/>
      <c r="J336" s="97"/>
      <c r="K336" s="97"/>
      <c r="L336" s="97"/>
      <c r="M336" s="73"/>
      <c r="N336" s="73"/>
      <c r="O336" s="73"/>
      <c r="P336" s="73"/>
      <c r="Q336" s="73"/>
      <c r="R336" s="73"/>
      <c r="S336" s="72"/>
      <c r="T336" s="72"/>
    </row>
    <row r="337" spans="1:20" s="1" customFormat="1" ht="15.6">
      <c r="A337" s="75"/>
      <c r="B337" s="75"/>
      <c r="C337" s="97"/>
      <c r="D337" s="97"/>
      <c r="E337" s="97"/>
      <c r="F337" s="97"/>
      <c r="G337" s="97"/>
      <c r="H337" s="97"/>
      <c r="I337" s="97"/>
      <c r="J337" s="97"/>
      <c r="K337" s="97"/>
      <c r="L337" s="97"/>
      <c r="M337" s="73"/>
      <c r="N337" s="73"/>
      <c r="O337" s="73"/>
      <c r="P337" s="73"/>
      <c r="Q337" s="73"/>
      <c r="R337" s="73"/>
      <c r="S337" s="72"/>
      <c r="T337" s="72"/>
    </row>
    <row r="338" spans="1:20" s="1" customFormat="1" ht="15.6">
      <c r="A338" s="75"/>
      <c r="B338" s="75"/>
      <c r="C338" s="97"/>
      <c r="D338" s="97"/>
      <c r="E338" s="97"/>
      <c r="F338" s="97"/>
      <c r="G338" s="97"/>
      <c r="H338" s="97"/>
      <c r="I338" s="97"/>
      <c r="J338" s="97"/>
      <c r="K338" s="97"/>
      <c r="L338" s="97"/>
      <c r="M338" s="73"/>
      <c r="N338" s="73"/>
      <c r="O338" s="73"/>
      <c r="P338" s="73"/>
      <c r="Q338" s="73"/>
      <c r="R338" s="73"/>
      <c r="S338" s="72"/>
      <c r="T338" s="72"/>
    </row>
    <row r="339" spans="1:20" s="1" customFormat="1" ht="15.6">
      <c r="A339" s="75"/>
      <c r="B339" s="75"/>
      <c r="C339" s="97"/>
      <c r="D339" s="97"/>
      <c r="E339" s="97"/>
      <c r="F339" s="97"/>
      <c r="G339" s="97"/>
      <c r="H339" s="97"/>
      <c r="I339" s="97"/>
      <c r="J339" s="97"/>
      <c r="K339" s="97"/>
      <c r="L339" s="97"/>
      <c r="M339" s="73"/>
      <c r="N339" s="73"/>
      <c r="O339" s="73"/>
      <c r="P339" s="73"/>
      <c r="Q339" s="73"/>
      <c r="R339" s="73"/>
      <c r="S339" s="72"/>
      <c r="T339" s="72"/>
    </row>
    <row r="340" spans="1:20" s="1" customFormat="1" ht="15.6">
      <c r="A340" s="75"/>
      <c r="B340" s="75"/>
      <c r="C340" s="97"/>
      <c r="D340" s="97"/>
      <c r="E340" s="97"/>
      <c r="F340" s="97"/>
      <c r="G340" s="97"/>
      <c r="H340" s="97"/>
      <c r="I340" s="97"/>
      <c r="J340" s="97"/>
      <c r="K340" s="97"/>
      <c r="L340" s="97"/>
      <c r="M340" s="73"/>
      <c r="N340" s="73"/>
      <c r="O340" s="73"/>
      <c r="P340" s="73"/>
      <c r="Q340" s="73"/>
      <c r="R340" s="73"/>
      <c r="S340" s="72"/>
      <c r="T340" s="72"/>
    </row>
    <row r="341" spans="1:20" s="1" customFormat="1" ht="15.6">
      <c r="A341" s="75"/>
      <c r="B341" s="75"/>
      <c r="C341" s="97"/>
      <c r="D341" s="97"/>
      <c r="E341" s="97"/>
      <c r="F341" s="97"/>
      <c r="G341" s="97"/>
      <c r="H341" s="97"/>
      <c r="I341" s="97"/>
      <c r="J341" s="97"/>
      <c r="K341" s="97"/>
      <c r="L341" s="97"/>
      <c r="M341" s="73"/>
      <c r="N341" s="73"/>
      <c r="O341" s="73"/>
      <c r="P341" s="73"/>
      <c r="Q341" s="73"/>
      <c r="R341" s="73"/>
      <c r="S341" s="72"/>
      <c r="T341" s="72"/>
    </row>
    <row r="342" spans="1:20" s="1" customFormat="1" ht="15.6">
      <c r="A342" s="75"/>
      <c r="B342" s="75"/>
      <c r="C342" s="97"/>
      <c r="D342" s="97"/>
      <c r="E342" s="97"/>
      <c r="F342" s="97"/>
      <c r="G342" s="97"/>
      <c r="H342" s="97"/>
      <c r="I342" s="97"/>
      <c r="J342" s="97"/>
      <c r="K342" s="97"/>
      <c r="L342" s="97"/>
      <c r="M342" s="73"/>
      <c r="N342" s="73"/>
      <c r="O342" s="73"/>
      <c r="P342" s="73"/>
      <c r="Q342" s="73"/>
      <c r="R342" s="73"/>
      <c r="S342" s="72"/>
      <c r="T342" s="72"/>
    </row>
    <row r="343" spans="1:20" s="1" customFormat="1" ht="15.6">
      <c r="A343" s="75"/>
      <c r="B343" s="75"/>
      <c r="C343" s="97"/>
      <c r="D343" s="97"/>
      <c r="E343" s="97"/>
      <c r="F343" s="97"/>
      <c r="G343" s="97"/>
      <c r="H343" s="97"/>
      <c r="I343" s="97"/>
      <c r="J343" s="97"/>
      <c r="K343" s="97"/>
      <c r="L343" s="97"/>
      <c r="M343" s="73"/>
      <c r="N343" s="73"/>
      <c r="O343" s="73"/>
      <c r="P343" s="73"/>
      <c r="Q343" s="73"/>
      <c r="R343" s="73"/>
      <c r="S343" s="72"/>
      <c r="T343" s="72"/>
    </row>
    <row r="344" spans="1:20" s="1" customFormat="1" ht="15.6">
      <c r="A344" s="75"/>
      <c r="B344" s="75"/>
      <c r="C344" s="97"/>
      <c r="D344" s="97"/>
      <c r="E344" s="97"/>
      <c r="F344" s="97"/>
      <c r="G344" s="97"/>
      <c r="H344" s="97"/>
      <c r="I344" s="97"/>
      <c r="J344" s="97"/>
      <c r="K344" s="97"/>
      <c r="L344" s="97"/>
      <c r="M344" s="73"/>
      <c r="N344" s="73"/>
      <c r="O344" s="73"/>
      <c r="P344" s="73"/>
      <c r="Q344" s="73"/>
      <c r="R344" s="73"/>
      <c r="S344" s="72"/>
      <c r="T344" s="72"/>
    </row>
    <row r="345" spans="1:20" s="1" customFormat="1" ht="15.6">
      <c r="A345" s="75"/>
      <c r="B345" s="75"/>
      <c r="C345" s="97"/>
      <c r="D345" s="97"/>
      <c r="E345" s="97"/>
      <c r="F345" s="97"/>
      <c r="G345" s="97"/>
      <c r="H345" s="97"/>
      <c r="I345" s="97"/>
      <c r="J345" s="97"/>
      <c r="K345" s="97"/>
      <c r="L345" s="97"/>
      <c r="M345" s="73"/>
      <c r="N345" s="73"/>
      <c r="O345" s="73"/>
      <c r="P345" s="73"/>
      <c r="Q345" s="73"/>
      <c r="R345" s="73"/>
      <c r="S345" s="72"/>
      <c r="T345" s="72"/>
    </row>
    <row r="346" spans="1:20" s="1" customFormat="1" ht="15.6">
      <c r="A346" s="75"/>
      <c r="B346" s="75"/>
      <c r="C346" s="97"/>
      <c r="D346" s="97"/>
      <c r="E346" s="97"/>
      <c r="F346" s="97"/>
      <c r="G346" s="97"/>
      <c r="H346" s="97"/>
      <c r="I346" s="97"/>
      <c r="J346" s="97"/>
      <c r="K346" s="97"/>
      <c r="L346" s="97"/>
      <c r="M346" s="73"/>
      <c r="N346" s="73"/>
      <c r="O346" s="73"/>
      <c r="P346" s="73"/>
      <c r="Q346" s="73"/>
      <c r="R346" s="73"/>
      <c r="S346" s="72"/>
      <c r="T346" s="72"/>
    </row>
    <row r="347" spans="1:20" s="1" customFormat="1" ht="15.6">
      <c r="A347" s="75"/>
      <c r="B347" s="75"/>
      <c r="C347" s="97"/>
      <c r="D347" s="97"/>
      <c r="E347" s="97"/>
      <c r="F347" s="97"/>
      <c r="G347" s="97"/>
      <c r="H347" s="97"/>
      <c r="I347" s="97"/>
      <c r="J347" s="97"/>
      <c r="K347" s="97"/>
      <c r="L347" s="97"/>
      <c r="M347" s="73"/>
      <c r="N347" s="73"/>
      <c r="O347" s="73"/>
      <c r="P347" s="73"/>
      <c r="Q347" s="73"/>
      <c r="R347" s="73"/>
      <c r="S347" s="72"/>
      <c r="T347" s="72"/>
    </row>
    <row r="348" spans="1:20" s="1" customFormat="1" ht="15.6">
      <c r="A348" s="75"/>
      <c r="B348" s="75"/>
      <c r="C348" s="97"/>
      <c r="D348" s="97"/>
      <c r="E348" s="97"/>
      <c r="F348" s="97"/>
      <c r="G348" s="97"/>
      <c r="H348" s="97"/>
      <c r="I348" s="97"/>
      <c r="J348" s="97"/>
      <c r="K348" s="97"/>
      <c r="L348" s="97"/>
      <c r="M348" s="73"/>
      <c r="N348" s="73"/>
      <c r="O348" s="73"/>
      <c r="P348" s="73"/>
      <c r="Q348" s="73"/>
      <c r="R348" s="73"/>
      <c r="S348" s="72"/>
      <c r="T348" s="72"/>
    </row>
    <row r="349" spans="1:20" s="1" customFormat="1" ht="15.6">
      <c r="A349" s="75"/>
      <c r="B349" s="75"/>
      <c r="C349" s="97"/>
      <c r="D349" s="97"/>
      <c r="E349" s="97"/>
      <c r="F349" s="97"/>
      <c r="G349" s="97"/>
      <c r="H349" s="97"/>
      <c r="I349" s="97"/>
      <c r="J349" s="97"/>
      <c r="K349" s="97"/>
      <c r="L349" s="97"/>
      <c r="M349" s="73"/>
      <c r="N349" s="73"/>
      <c r="O349" s="73"/>
      <c r="P349" s="73"/>
      <c r="Q349" s="73"/>
      <c r="R349" s="73"/>
      <c r="S349" s="72"/>
      <c r="T349" s="72"/>
    </row>
    <row r="350" spans="1:20" s="1" customFormat="1" ht="15.6">
      <c r="A350" s="75"/>
      <c r="B350" s="75"/>
      <c r="C350" s="97"/>
      <c r="D350" s="97"/>
      <c r="E350" s="97"/>
      <c r="F350" s="97"/>
      <c r="G350" s="97"/>
      <c r="H350" s="97"/>
      <c r="I350" s="97"/>
      <c r="J350" s="97"/>
      <c r="K350" s="97"/>
      <c r="L350" s="97"/>
      <c r="M350" s="73"/>
      <c r="N350" s="73"/>
      <c r="O350" s="73"/>
      <c r="P350" s="73"/>
      <c r="Q350" s="73"/>
      <c r="R350" s="73"/>
      <c r="S350" s="72"/>
      <c r="T350" s="72"/>
    </row>
    <row r="351" spans="1:20" s="1" customFormat="1" ht="15.6">
      <c r="A351" s="75"/>
      <c r="B351" s="75"/>
      <c r="C351" s="97"/>
      <c r="D351" s="97"/>
      <c r="E351" s="97"/>
      <c r="F351" s="97"/>
      <c r="G351" s="97"/>
      <c r="H351" s="97"/>
      <c r="I351" s="97"/>
      <c r="J351" s="97"/>
      <c r="K351" s="97"/>
      <c r="L351" s="97"/>
      <c r="M351" s="73"/>
      <c r="N351" s="73"/>
      <c r="O351" s="73"/>
      <c r="P351" s="73"/>
      <c r="Q351" s="73"/>
      <c r="R351" s="73"/>
      <c r="S351" s="72"/>
      <c r="T351" s="72"/>
    </row>
    <row r="352" spans="1:20" s="1" customFormat="1" ht="15.6">
      <c r="A352" s="75"/>
      <c r="B352" s="75"/>
      <c r="C352" s="97"/>
      <c r="D352" s="97"/>
      <c r="E352" s="97"/>
      <c r="F352" s="97"/>
      <c r="G352" s="97"/>
      <c r="H352" s="97"/>
      <c r="I352" s="97"/>
      <c r="J352" s="97"/>
      <c r="K352" s="97"/>
      <c r="L352" s="97"/>
      <c r="M352" s="73"/>
      <c r="N352" s="73"/>
      <c r="O352" s="73"/>
      <c r="P352" s="73"/>
      <c r="Q352" s="73"/>
      <c r="R352" s="73"/>
      <c r="S352" s="72"/>
      <c r="T352" s="72"/>
    </row>
    <row r="353" spans="1:20" s="1" customFormat="1" ht="15.6">
      <c r="A353" s="75"/>
      <c r="B353" s="75"/>
      <c r="C353" s="97"/>
      <c r="D353" s="97"/>
      <c r="E353" s="97"/>
      <c r="F353" s="97"/>
      <c r="G353" s="97"/>
      <c r="H353" s="97"/>
      <c r="I353" s="97"/>
      <c r="J353" s="97"/>
      <c r="K353" s="97"/>
      <c r="L353" s="97"/>
      <c r="M353" s="73"/>
      <c r="N353" s="73"/>
      <c r="O353" s="73"/>
      <c r="P353" s="73"/>
      <c r="Q353" s="73"/>
      <c r="R353" s="73"/>
      <c r="S353" s="72"/>
      <c r="T353" s="72"/>
    </row>
    <row r="354" spans="1:20" s="1" customFormat="1" ht="15.6">
      <c r="A354" s="75"/>
      <c r="B354" s="75"/>
      <c r="C354" s="97"/>
      <c r="D354" s="97"/>
      <c r="E354" s="97"/>
      <c r="F354" s="97"/>
      <c r="G354" s="97"/>
      <c r="H354" s="97"/>
      <c r="I354" s="97"/>
      <c r="J354" s="97"/>
      <c r="K354" s="97"/>
      <c r="L354" s="97"/>
      <c r="M354" s="73"/>
      <c r="N354" s="73"/>
      <c r="O354" s="73"/>
      <c r="P354" s="73"/>
      <c r="Q354" s="73"/>
      <c r="R354" s="73"/>
      <c r="S354" s="72"/>
      <c r="T354" s="72"/>
    </row>
    <row r="355" spans="1:20" s="1" customFormat="1" ht="15.6">
      <c r="A355" s="75"/>
      <c r="B355" s="75"/>
      <c r="C355" s="97"/>
      <c r="D355" s="97"/>
      <c r="E355" s="97"/>
      <c r="F355" s="97"/>
      <c r="G355" s="97"/>
      <c r="H355" s="97"/>
      <c r="I355" s="97"/>
      <c r="J355" s="97"/>
      <c r="K355" s="97"/>
      <c r="L355" s="97"/>
      <c r="M355" s="73"/>
      <c r="N355" s="73"/>
      <c r="O355" s="73"/>
      <c r="P355" s="73"/>
      <c r="Q355" s="73"/>
      <c r="R355" s="73"/>
      <c r="S355" s="72"/>
      <c r="T355" s="72"/>
    </row>
    <row r="356" spans="1:20" s="1" customFormat="1" ht="15.6">
      <c r="A356" s="75"/>
      <c r="B356" s="75"/>
      <c r="C356" s="97"/>
      <c r="D356" s="97"/>
      <c r="E356" s="97"/>
      <c r="F356" s="97"/>
      <c r="G356" s="97"/>
      <c r="H356" s="97"/>
      <c r="I356" s="97"/>
      <c r="J356" s="97"/>
      <c r="K356" s="97"/>
      <c r="L356" s="97"/>
      <c r="M356" s="73"/>
      <c r="N356" s="73"/>
      <c r="O356" s="73"/>
      <c r="P356" s="73"/>
      <c r="Q356" s="73"/>
      <c r="R356" s="73"/>
      <c r="S356" s="72"/>
      <c r="T356" s="72"/>
    </row>
    <row r="357" spans="1:20" s="1" customFormat="1" ht="15.6">
      <c r="A357" s="75"/>
      <c r="B357" s="75"/>
      <c r="C357" s="97"/>
      <c r="D357" s="97"/>
      <c r="E357" s="97"/>
      <c r="F357" s="97"/>
      <c r="G357" s="97"/>
      <c r="H357" s="97"/>
      <c r="I357" s="97"/>
      <c r="J357" s="97"/>
      <c r="K357" s="97"/>
      <c r="L357" s="97"/>
      <c r="M357" s="73"/>
      <c r="N357" s="73"/>
      <c r="O357" s="73"/>
      <c r="P357" s="73"/>
      <c r="Q357" s="73"/>
      <c r="R357" s="73"/>
      <c r="S357" s="72"/>
      <c r="T357" s="72"/>
    </row>
    <row r="358" spans="1:20" s="1" customFormat="1" ht="15.6">
      <c r="A358" s="75"/>
      <c r="B358" s="75"/>
      <c r="C358" s="97"/>
      <c r="D358" s="97"/>
      <c r="E358" s="97"/>
      <c r="F358" s="97"/>
      <c r="G358" s="97"/>
      <c r="H358" s="97"/>
      <c r="I358" s="97"/>
      <c r="J358" s="97"/>
      <c r="K358" s="97"/>
      <c r="L358" s="97"/>
      <c r="M358" s="73"/>
      <c r="N358" s="73"/>
      <c r="O358" s="73"/>
      <c r="P358" s="73"/>
      <c r="Q358" s="73"/>
      <c r="R358" s="73"/>
      <c r="S358" s="72"/>
      <c r="T358" s="72"/>
    </row>
    <row r="359" spans="1:20" s="1" customFormat="1" ht="15.6">
      <c r="A359" s="75"/>
      <c r="B359" s="75"/>
      <c r="C359" s="97"/>
      <c r="D359" s="97"/>
      <c r="E359" s="97"/>
      <c r="F359" s="97"/>
      <c r="G359" s="97"/>
      <c r="H359" s="97"/>
      <c r="I359" s="97"/>
      <c r="J359" s="97"/>
      <c r="K359" s="97"/>
      <c r="L359" s="97"/>
      <c r="M359" s="73"/>
      <c r="N359" s="73"/>
      <c r="O359" s="73"/>
      <c r="P359" s="73"/>
      <c r="Q359" s="73"/>
      <c r="R359" s="73"/>
      <c r="S359" s="72"/>
      <c r="T359" s="72"/>
    </row>
    <row r="360" spans="1:20" s="1" customFormat="1" ht="15.6">
      <c r="A360" s="75"/>
      <c r="B360" s="75"/>
      <c r="C360" s="97"/>
      <c r="D360" s="97"/>
      <c r="E360" s="97"/>
      <c r="F360" s="97"/>
      <c r="G360" s="97"/>
      <c r="H360" s="97"/>
      <c r="I360" s="97"/>
      <c r="J360" s="97"/>
      <c r="K360" s="97"/>
      <c r="L360" s="97"/>
      <c r="M360" s="73"/>
      <c r="N360" s="73"/>
      <c r="O360" s="73"/>
      <c r="P360" s="73"/>
      <c r="Q360" s="73"/>
      <c r="R360" s="73"/>
      <c r="S360" s="72"/>
      <c r="T360" s="72"/>
    </row>
    <row r="361" spans="1:20" s="1" customFormat="1" ht="15.6">
      <c r="A361" s="75"/>
      <c r="B361" s="75"/>
      <c r="C361" s="97"/>
      <c r="D361" s="97"/>
      <c r="E361" s="97"/>
      <c r="F361" s="97"/>
      <c r="G361" s="97"/>
      <c r="H361" s="97"/>
      <c r="I361" s="97"/>
      <c r="J361" s="97"/>
      <c r="K361" s="97"/>
      <c r="L361" s="97"/>
      <c r="M361" s="73"/>
      <c r="N361" s="73"/>
      <c r="O361" s="73"/>
      <c r="P361" s="73"/>
      <c r="Q361" s="73"/>
      <c r="R361" s="73"/>
      <c r="S361" s="72"/>
      <c r="T361" s="72"/>
    </row>
    <row r="362" spans="1:20" s="1" customFormat="1" ht="15.6">
      <c r="A362" s="75"/>
      <c r="B362" s="75"/>
      <c r="C362" s="97"/>
      <c r="D362" s="97"/>
      <c r="E362" s="97"/>
      <c r="F362" s="97"/>
      <c r="G362" s="97"/>
      <c r="H362" s="97"/>
      <c r="I362" s="97"/>
      <c r="J362" s="97"/>
      <c r="K362" s="97"/>
      <c r="L362" s="97"/>
      <c r="M362" s="73"/>
      <c r="N362" s="73"/>
      <c r="O362" s="73"/>
      <c r="P362" s="73"/>
      <c r="Q362" s="73"/>
      <c r="R362" s="73"/>
      <c r="S362" s="72"/>
      <c r="T362" s="72"/>
    </row>
    <row r="363" spans="1:20" s="1" customFormat="1" ht="15.6">
      <c r="A363" s="75"/>
      <c r="B363" s="75"/>
      <c r="C363" s="97"/>
      <c r="D363" s="97"/>
      <c r="E363" s="97"/>
      <c r="F363" s="97"/>
      <c r="G363" s="97"/>
      <c r="H363" s="97"/>
      <c r="I363" s="97"/>
      <c r="J363" s="97"/>
      <c r="K363" s="97"/>
      <c r="L363" s="97"/>
      <c r="M363" s="73"/>
      <c r="N363" s="73"/>
      <c r="O363" s="73"/>
      <c r="P363" s="73"/>
      <c r="Q363" s="73"/>
      <c r="R363" s="73"/>
      <c r="S363" s="72"/>
      <c r="T363" s="72"/>
    </row>
    <row r="364" spans="1:20" s="1" customFormat="1" ht="15.6">
      <c r="A364" s="75"/>
      <c r="B364" s="75"/>
      <c r="C364" s="97"/>
      <c r="D364" s="97"/>
      <c r="E364" s="97"/>
      <c r="F364" s="97"/>
      <c r="G364" s="97"/>
      <c r="H364" s="97"/>
      <c r="I364" s="97"/>
      <c r="J364" s="97"/>
      <c r="K364" s="97"/>
      <c r="L364" s="97"/>
      <c r="M364" s="73"/>
      <c r="N364" s="73"/>
      <c r="O364" s="73"/>
      <c r="P364" s="73"/>
      <c r="Q364" s="73"/>
      <c r="R364" s="73"/>
      <c r="S364" s="72"/>
      <c r="T364" s="72"/>
    </row>
    <row r="365" spans="1:20" s="1" customFormat="1" ht="15.6">
      <c r="A365" s="75"/>
      <c r="B365" s="75"/>
      <c r="C365" s="97"/>
      <c r="D365" s="97"/>
      <c r="E365" s="97"/>
      <c r="F365" s="97"/>
      <c r="G365" s="97"/>
      <c r="H365" s="97"/>
      <c r="I365" s="97"/>
      <c r="J365" s="97"/>
      <c r="K365" s="97"/>
      <c r="L365" s="97"/>
      <c r="M365" s="73"/>
      <c r="N365" s="73"/>
      <c r="O365" s="73"/>
      <c r="P365" s="73"/>
      <c r="Q365" s="73"/>
      <c r="R365" s="73"/>
      <c r="S365" s="72"/>
      <c r="T365" s="72"/>
    </row>
    <row r="366" spans="1:20" s="1" customFormat="1" ht="15.6">
      <c r="A366" s="75"/>
      <c r="B366" s="75"/>
      <c r="C366" s="97"/>
      <c r="D366" s="97"/>
      <c r="E366" s="97"/>
      <c r="F366" s="97"/>
      <c r="G366" s="97"/>
      <c r="H366" s="97"/>
      <c r="I366" s="97"/>
      <c r="J366" s="97"/>
      <c r="K366" s="97"/>
      <c r="L366" s="97"/>
      <c r="M366" s="73"/>
      <c r="N366" s="73"/>
      <c r="O366" s="73"/>
      <c r="P366" s="73"/>
      <c r="Q366" s="73"/>
      <c r="R366" s="73"/>
      <c r="S366" s="72"/>
      <c r="T366" s="72"/>
    </row>
    <row r="367" spans="1:20" s="1" customFormat="1" ht="15.6">
      <c r="A367" s="75"/>
      <c r="B367" s="75"/>
      <c r="C367" s="97"/>
      <c r="D367" s="97"/>
      <c r="E367" s="97"/>
      <c r="F367" s="97"/>
      <c r="G367" s="97"/>
      <c r="H367" s="97"/>
      <c r="I367" s="97"/>
      <c r="J367" s="97"/>
      <c r="K367" s="97"/>
      <c r="L367" s="97"/>
      <c r="M367" s="73"/>
      <c r="N367" s="73"/>
      <c r="O367" s="73"/>
      <c r="P367" s="73"/>
      <c r="Q367" s="73"/>
      <c r="R367" s="73"/>
      <c r="S367" s="72"/>
      <c r="T367" s="72"/>
    </row>
    <row r="368" spans="1:20" s="1" customFormat="1" ht="15.6">
      <c r="A368" s="75"/>
      <c r="B368" s="75"/>
      <c r="C368" s="97"/>
      <c r="D368" s="97"/>
      <c r="E368" s="97"/>
      <c r="F368" s="97"/>
      <c r="G368" s="97"/>
      <c r="H368" s="97"/>
      <c r="I368" s="97"/>
      <c r="J368" s="97"/>
      <c r="K368" s="97"/>
      <c r="L368" s="97"/>
      <c r="M368" s="73"/>
      <c r="N368" s="73"/>
      <c r="O368" s="73"/>
      <c r="P368" s="73"/>
      <c r="Q368" s="73"/>
      <c r="R368" s="73"/>
      <c r="S368" s="72"/>
      <c r="T368" s="72"/>
    </row>
    <row r="369" spans="1:20" s="1" customFormat="1" ht="15.6">
      <c r="A369" s="75"/>
      <c r="B369" s="75"/>
      <c r="C369" s="97"/>
      <c r="D369" s="97"/>
      <c r="E369" s="97"/>
      <c r="F369" s="97"/>
      <c r="G369" s="97"/>
      <c r="H369" s="97"/>
      <c r="I369" s="97"/>
      <c r="J369" s="97"/>
      <c r="K369" s="97"/>
      <c r="L369" s="97"/>
      <c r="M369" s="73"/>
      <c r="N369" s="73"/>
      <c r="O369" s="73"/>
      <c r="P369" s="73"/>
      <c r="Q369" s="73"/>
      <c r="R369" s="73"/>
      <c r="S369" s="72"/>
      <c r="T369" s="72"/>
    </row>
    <row r="370" spans="1:20" s="1" customFormat="1" ht="15.6">
      <c r="A370" s="75"/>
      <c r="B370" s="75"/>
      <c r="C370" s="97"/>
      <c r="D370" s="97"/>
      <c r="E370" s="97"/>
      <c r="F370" s="97"/>
      <c r="G370" s="97"/>
      <c r="H370" s="97"/>
      <c r="I370" s="97"/>
      <c r="J370" s="97"/>
      <c r="K370" s="97"/>
      <c r="L370" s="97"/>
      <c r="M370" s="73"/>
      <c r="N370" s="73"/>
      <c r="O370" s="73"/>
      <c r="P370" s="73"/>
      <c r="Q370" s="73"/>
      <c r="R370" s="73"/>
      <c r="S370" s="72"/>
      <c r="T370" s="72"/>
    </row>
    <row r="371" spans="1:20" s="1" customFormat="1" ht="15.6">
      <c r="A371" s="75"/>
      <c r="B371" s="75"/>
      <c r="C371" s="97"/>
      <c r="D371" s="97"/>
      <c r="E371" s="97"/>
      <c r="F371" s="97"/>
      <c r="G371" s="97"/>
      <c r="H371" s="97"/>
      <c r="I371" s="97"/>
      <c r="J371" s="97"/>
      <c r="K371" s="97"/>
      <c r="L371" s="97"/>
      <c r="M371" s="73"/>
      <c r="N371" s="73"/>
      <c r="O371" s="73"/>
      <c r="P371" s="73"/>
      <c r="Q371" s="73"/>
      <c r="R371" s="73"/>
      <c r="S371" s="72"/>
      <c r="T371" s="72"/>
    </row>
    <row r="372" spans="1:20" s="1" customFormat="1" ht="15.6">
      <c r="A372" s="75"/>
      <c r="B372" s="75"/>
      <c r="C372" s="97"/>
      <c r="D372" s="97"/>
      <c r="E372" s="97"/>
      <c r="F372" s="97"/>
      <c r="G372" s="97"/>
      <c r="H372" s="97"/>
      <c r="I372" s="97"/>
      <c r="J372" s="97"/>
      <c r="K372" s="97"/>
      <c r="L372" s="97"/>
      <c r="M372" s="73"/>
      <c r="N372" s="73"/>
      <c r="O372" s="73"/>
      <c r="P372" s="73"/>
      <c r="Q372" s="73"/>
      <c r="R372" s="73"/>
      <c r="S372" s="72"/>
      <c r="T372" s="72"/>
    </row>
    <row r="373" spans="1:20" s="1" customFormat="1" ht="15.6">
      <c r="A373" s="75"/>
      <c r="B373" s="75"/>
      <c r="C373" s="97"/>
      <c r="D373" s="97"/>
      <c r="E373" s="97"/>
      <c r="F373" s="97"/>
      <c r="G373" s="97"/>
      <c r="H373" s="97"/>
      <c r="I373" s="97"/>
      <c r="J373" s="97"/>
      <c r="K373" s="97"/>
      <c r="L373" s="97"/>
      <c r="M373" s="73"/>
      <c r="N373" s="73"/>
      <c r="O373" s="73"/>
      <c r="P373" s="73"/>
      <c r="Q373" s="73"/>
      <c r="R373" s="73"/>
      <c r="S373" s="72"/>
      <c r="T373" s="72"/>
    </row>
    <row r="374" spans="1:20" s="1" customFormat="1" ht="15.6">
      <c r="A374" s="75"/>
      <c r="B374" s="75"/>
      <c r="C374" s="97"/>
      <c r="D374" s="97"/>
      <c r="E374" s="97"/>
      <c r="F374" s="97"/>
      <c r="G374" s="97"/>
      <c r="H374" s="97"/>
      <c r="I374" s="97"/>
      <c r="J374" s="97"/>
      <c r="K374" s="97"/>
      <c r="L374" s="97"/>
      <c r="M374" s="73"/>
      <c r="N374" s="73"/>
      <c r="O374" s="73"/>
      <c r="P374" s="73"/>
      <c r="Q374" s="73"/>
      <c r="R374" s="73"/>
      <c r="S374" s="72"/>
      <c r="T374" s="72"/>
    </row>
    <row r="375" spans="1:20" s="1" customFormat="1" ht="15.6">
      <c r="A375" s="75"/>
      <c r="B375" s="75"/>
      <c r="C375" s="97"/>
      <c r="D375" s="97"/>
      <c r="E375" s="97"/>
      <c r="F375" s="97"/>
      <c r="G375" s="97"/>
      <c r="H375" s="97"/>
      <c r="I375" s="97"/>
      <c r="J375" s="97"/>
      <c r="K375" s="97"/>
      <c r="L375" s="97"/>
      <c r="M375" s="73"/>
      <c r="N375" s="73"/>
      <c r="O375" s="73"/>
      <c r="P375" s="73"/>
      <c r="Q375" s="73"/>
      <c r="R375" s="73"/>
      <c r="S375" s="72"/>
      <c r="T375" s="72"/>
    </row>
    <row r="376" spans="1:20" s="1" customFormat="1" ht="15.6">
      <c r="A376" s="75"/>
      <c r="B376" s="75"/>
      <c r="C376" s="97"/>
      <c r="D376" s="97"/>
      <c r="E376" s="97"/>
      <c r="F376" s="97"/>
      <c r="G376" s="97"/>
      <c r="H376" s="97"/>
      <c r="I376" s="97"/>
      <c r="J376" s="97"/>
      <c r="K376" s="97"/>
      <c r="L376" s="97"/>
      <c r="M376" s="73"/>
      <c r="N376" s="73"/>
      <c r="O376" s="73"/>
      <c r="P376" s="73"/>
      <c r="Q376" s="73"/>
      <c r="R376" s="73"/>
      <c r="S376" s="72"/>
      <c r="T376" s="72"/>
    </row>
    <row r="377" spans="1:20" s="1" customFormat="1" ht="15.6">
      <c r="A377" s="75"/>
      <c r="B377" s="75"/>
      <c r="C377" s="97"/>
      <c r="D377" s="97"/>
      <c r="E377" s="97"/>
      <c r="F377" s="97"/>
      <c r="G377" s="97"/>
      <c r="H377" s="97"/>
      <c r="I377" s="97"/>
      <c r="J377" s="97"/>
      <c r="K377" s="97"/>
      <c r="L377" s="97"/>
      <c r="M377" s="73"/>
      <c r="N377" s="73"/>
      <c r="O377" s="73"/>
      <c r="P377" s="73"/>
      <c r="Q377" s="73"/>
      <c r="R377" s="73"/>
      <c r="S377" s="72"/>
      <c r="T377" s="72"/>
    </row>
    <row r="378" spans="1:20" s="1" customFormat="1" ht="15.6">
      <c r="A378" s="75"/>
      <c r="B378" s="75"/>
      <c r="C378" s="97"/>
      <c r="D378" s="97"/>
      <c r="E378" s="97"/>
      <c r="F378" s="97"/>
      <c r="G378" s="97"/>
      <c r="H378" s="97"/>
      <c r="I378" s="97"/>
      <c r="J378" s="97"/>
      <c r="K378" s="97"/>
      <c r="L378" s="97"/>
      <c r="M378" s="73"/>
      <c r="N378" s="73"/>
      <c r="O378" s="73"/>
      <c r="P378" s="73"/>
      <c r="Q378" s="73"/>
      <c r="R378" s="73"/>
      <c r="S378" s="72"/>
      <c r="T378" s="72"/>
    </row>
    <row r="379" spans="1:20" s="1" customFormat="1" ht="15.6">
      <c r="A379" s="75"/>
      <c r="B379" s="75"/>
      <c r="C379" s="97"/>
      <c r="D379" s="97"/>
      <c r="E379" s="97"/>
      <c r="F379" s="97"/>
      <c r="G379" s="97"/>
      <c r="H379" s="97"/>
      <c r="I379" s="97"/>
      <c r="J379" s="97"/>
      <c r="K379" s="97"/>
      <c r="L379" s="97"/>
      <c r="M379" s="73"/>
      <c r="N379" s="73"/>
      <c r="O379" s="73"/>
      <c r="P379" s="73"/>
      <c r="Q379" s="73"/>
      <c r="R379" s="73"/>
      <c r="S379" s="72"/>
      <c r="T379" s="72"/>
    </row>
    <row r="380" spans="1:20" s="1" customFormat="1" ht="15.6">
      <c r="A380" s="75"/>
      <c r="B380" s="75"/>
      <c r="C380" s="97"/>
      <c r="D380" s="97"/>
      <c r="E380" s="97"/>
      <c r="F380" s="97"/>
      <c r="G380" s="97"/>
      <c r="H380" s="97"/>
      <c r="I380" s="97"/>
      <c r="J380" s="97"/>
      <c r="K380" s="97"/>
      <c r="L380" s="97"/>
      <c r="M380" s="73"/>
      <c r="N380" s="73"/>
      <c r="O380" s="73"/>
      <c r="P380" s="73"/>
      <c r="Q380" s="73"/>
      <c r="R380" s="73"/>
      <c r="S380" s="72"/>
      <c r="T380" s="72"/>
    </row>
    <row r="381" spans="1:20" s="1" customFormat="1" ht="15.6">
      <c r="A381" s="75"/>
      <c r="B381" s="75"/>
      <c r="C381" s="97"/>
      <c r="D381" s="97"/>
      <c r="E381" s="97"/>
      <c r="F381" s="97"/>
      <c r="G381" s="97"/>
      <c r="H381" s="97"/>
      <c r="I381" s="97"/>
      <c r="J381" s="97"/>
      <c r="K381" s="97"/>
      <c r="L381" s="97"/>
      <c r="M381" s="73"/>
      <c r="N381" s="73"/>
      <c r="O381" s="73"/>
      <c r="P381" s="73"/>
      <c r="Q381" s="73"/>
      <c r="R381" s="73"/>
      <c r="S381" s="72"/>
      <c r="T381" s="72"/>
    </row>
    <row r="382" spans="1:20" s="1" customFormat="1" ht="15.6">
      <c r="A382" s="75"/>
      <c r="B382" s="75"/>
      <c r="C382" s="97"/>
      <c r="D382" s="97"/>
      <c r="E382" s="97"/>
      <c r="F382" s="97"/>
      <c r="G382" s="97"/>
      <c r="H382" s="97"/>
      <c r="I382" s="97"/>
      <c r="J382" s="97"/>
      <c r="K382" s="97"/>
      <c r="L382" s="97"/>
      <c r="M382" s="73"/>
      <c r="N382" s="73"/>
      <c r="O382" s="73"/>
      <c r="P382" s="73"/>
      <c r="Q382" s="73"/>
      <c r="R382" s="73"/>
      <c r="S382" s="72"/>
      <c r="T382" s="72"/>
    </row>
    <row r="383" spans="1:20" s="1" customFormat="1" ht="15.6">
      <c r="A383" s="75"/>
      <c r="B383" s="75"/>
      <c r="C383" s="97"/>
      <c r="D383" s="97"/>
      <c r="E383" s="97"/>
      <c r="F383" s="97"/>
      <c r="G383" s="97"/>
      <c r="H383" s="97"/>
      <c r="I383" s="97"/>
      <c r="J383" s="97"/>
      <c r="K383" s="97"/>
      <c r="L383" s="97"/>
      <c r="M383" s="73"/>
      <c r="N383" s="73"/>
      <c r="O383" s="73"/>
      <c r="P383" s="73"/>
      <c r="Q383" s="73"/>
      <c r="R383" s="73"/>
      <c r="S383" s="72"/>
      <c r="T383" s="72"/>
    </row>
    <row r="384" spans="1:20" s="1" customFormat="1" ht="15.6">
      <c r="A384" s="75"/>
      <c r="B384" s="75"/>
      <c r="C384" s="97"/>
      <c r="D384" s="97"/>
      <c r="E384" s="97"/>
      <c r="F384" s="97"/>
      <c r="G384" s="97"/>
      <c r="H384" s="97"/>
      <c r="I384" s="97"/>
      <c r="J384" s="97"/>
      <c r="K384" s="97"/>
      <c r="L384" s="97"/>
      <c r="M384" s="73"/>
      <c r="N384" s="73"/>
      <c r="O384" s="73"/>
      <c r="P384" s="73"/>
      <c r="Q384" s="73"/>
      <c r="R384" s="73"/>
      <c r="S384" s="72"/>
      <c r="T384" s="72"/>
    </row>
    <row r="385" spans="1:20" s="1" customFormat="1" ht="15.6">
      <c r="A385" s="75"/>
      <c r="B385" s="75"/>
      <c r="C385" s="97"/>
      <c r="D385" s="97"/>
      <c r="E385" s="97"/>
      <c r="F385" s="97"/>
      <c r="G385" s="97"/>
      <c r="H385" s="97"/>
      <c r="I385" s="97"/>
      <c r="J385" s="97"/>
      <c r="K385" s="97"/>
      <c r="L385" s="97"/>
      <c r="M385" s="73"/>
      <c r="N385" s="73"/>
      <c r="O385" s="73"/>
      <c r="P385" s="73"/>
      <c r="Q385" s="73"/>
      <c r="R385" s="73"/>
      <c r="S385" s="72"/>
      <c r="T385" s="72"/>
    </row>
    <row r="386" spans="1:20" s="1" customFormat="1" ht="15.6">
      <c r="A386" s="75"/>
      <c r="B386" s="75"/>
      <c r="C386" s="97"/>
      <c r="D386" s="97"/>
      <c r="E386" s="97"/>
      <c r="F386" s="97"/>
      <c r="G386" s="97"/>
      <c r="H386" s="97"/>
      <c r="I386" s="97"/>
      <c r="J386" s="97"/>
      <c r="K386" s="97"/>
      <c r="L386" s="97"/>
      <c r="M386" s="73"/>
      <c r="N386" s="73"/>
      <c r="O386" s="73"/>
      <c r="P386" s="73"/>
      <c r="Q386" s="73"/>
      <c r="R386" s="73"/>
      <c r="S386" s="72"/>
      <c r="T386" s="72"/>
    </row>
    <row r="387" spans="1:20" s="1" customFormat="1" ht="15.6">
      <c r="A387" s="75"/>
      <c r="B387" s="75"/>
      <c r="C387" s="97"/>
      <c r="D387" s="97"/>
      <c r="E387" s="97"/>
      <c r="F387" s="97"/>
      <c r="G387" s="97"/>
      <c r="H387" s="97"/>
      <c r="I387" s="97"/>
      <c r="J387" s="97"/>
      <c r="K387" s="97"/>
      <c r="L387" s="97"/>
      <c r="M387" s="73"/>
      <c r="N387" s="73"/>
      <c r="O387" s="73"/>
      <c r="P387" s="73"/>
      <c r="Q387" s="73"/>
      <c r="R387" s="73"/>
      <c r="S387" s="72"/>
      <c r="T387" s="72"/>
    </row>
    <row r="388" spans="1:20" s="1" customFormat="1" ht="15.6">
      <c r="A388" s="75"/>
      <c r="B388" s="75"/>
      <c r="C388" s="97"/>
      <c r="D388" s="97"/>
      <c r="E388" s="97"/>
      <c r="F388" s="97"/>
      <c r="G388" s="97"/>
      <c r="H388" s="97"/>
      <c r="I388" s="97"/>
      <c r="J388" s="97"/>
      <c r="K388" s="97"/>
      <c r="L388" s="97"/>
      <c r="M388" s="73"/>
      <c r="N388" s="73"/>
      <c r="O388" s="73"/>
      <c r="P388" s="73"/>
      <c r="Q388" s="73"/>
      <c r="R388" s="73"/>
      <c r="S388" s="72"/>
      <c r="T388" s="72"/>
    </row>
    <row r="389" spans="1:20" s="1" customFormat="1" ht="15.6">
      <c r="A389" s="75"/>
      <c r="B389" s="75"/>
      <c r="C389" s="97"/>
      <c r="D389" s="97"/>
      <c r="E389" s="97"/>
      <c r="F389" s="97"/>
      <c r="G389" s="97"/>
      <c r="H389" s="97"/>
      <c r="I389" s="97"/>
      <c r="J389" s="97"/>
      <c r="K389" s="97"/>
      <c r="L389" s="97"/>
      <c r="M389" s="73"/>
      <c r="N389" s="73"/>
      <c r="O389" s="73"/>
      <c r="P389" s="73"/>
      <c r="Q389" s="73"/>
      <c r="R389" s="73"/>
      <c r="S389" s="72"/>
      <c r="T389" s="72"/>
    </row>
    <row r="390" spans="1:20" s="1" customFormat="1" ht="15.6">
      <c r="A390" s="75"/>
      <c r="B390" s="75"/>
      <c r="C390" s="97"/>
      <c r="D390" s="97"/>
      <c r="E390" s="97"/>
      <c r="F390" s="97"/>
      <c r="G390" s="97"/>
      <c r="H390" s="97"/>
      <c r="I390" s="97"/>
      <c r="J390" s="97"/>
      <c r="K390" s="97"/>
      <c r="L390" s="97"/>
      <c r="M390" s="73"/>
      <c r="N390" s="73"/>
      <c r="O390" s="73"/>
      <c r="P390" s="73"/>
      <c r="Q390" s="73"/>
      <c r="R390" s="73"/>
      <c r="S390" s="72"/>
      <c r="T390" s="72"/>
    </row>
    <row r="391" spans="1:20" s="1" customFormat="1" ht="15.6">
      <c r="A391" s="72"/>
      <c r="B391" s="72"/>
      <c r="C391" s="97"/>
      <c r="D391" s="97"/>
      <c r="E391" s="97"/>
      <c r="F391" s="97"/>
      <c r="G391" s="97"/>
      <c r="H391" s="97"/>
      <c r="I391" s="97"/>
      <c r="J391" s="97"/>
      <c r="K391" s="97"/>
      <c r="L391" s="97"/>
      <c r="M391" s="73"/>
      <c r="N391" s="73"/>
      <c r="O391" s="73"/>
      <c r="P391" s="73"/>
      <c r="Q391" s="73"/>
      <c r="R391" s="73"/>
      <c r="S391" s="72"/>
      <c r="T391" s="72"/>
    </row>
    <row r="392" spans="1:20" s="1" customFormat="1" ht="15.6">
      <c r="A392" s="72"/>
      <c r="B392" s="72"/>
      <c r="C392" s="97"/>
      <c r="D392" s="97"/>
      <c r="E392" s="97"/>
      <c r="F392" s="97"/>
      <c r="G392" s="97"/>
      <c r="H392" s="97"/>
      <c r="I392" s="97"/>
      <c r="J392" s="97"/>
      <c r="K392" s="97"/>
      <c r="L392" s="97"/>
      <c r="M392" s="73"/>
      <c r="N392" s="73"/>
      <c r="O392" s="73"/>
      <c r="P392" s="73"/>
      <c r="Q392" s="73"/>
      <c r="R392" s="73"/>
      <c r="S392" s="72"/>
      <c r="T392" s="72"/>
    </row>
    <row r="393" spans="1:20" s="1" customFormat="1" ht="15.6">
      <c r="A393" s="72"/>
      <c r="B393" s="72"/>
      <c r="C393" s="97"/>
      <c r="D393" s="97"/>
      <c r="E393" s="97"/>
      <c r="F393" s="97"/>
      <c r="G393" s="97"/>
      <c r="H393" s="97"/>
      <c r="I393" s="97"/>
      <c r="J393" s="97"/>
      <c r="K393" s="97"/>
      <c r="L393" s="97"/>
      <c r="M393" s="73"/>
      <c r="N393" s="73"/>
      <c r="O393" s="73"/>
      <c r="P393" s="73"/>
      <c r="Q393" s="73"/>
      <c r="R393" s="73"/>
      <c r="S393" s="72"/>
      <c r="T393" s="72"/>
    </row>
    <row r="394" spans="1:20" s="1" customFormat="1" ht="15.6">
      <c r="A394" s="72"/>
      <c r="B394" s="72"/>
      <c r="C394" s="97"/>
      <c r="D394" s="97"/>
      <c r="E394" s="97"/>
      <c r="F394" s="97"/>
      <c r="G394" s="97"/>
      <c r="H394" s="97"/>
      <c r="I394" s="97"/>
      <c r="J394" s="97"/>
      <c r="K394" s="97"/>
      <c r="L394" s="97"/>
      <c r="M394" s="73"/>
      <c r="N394" s="73"/>
      <c r="O394" s="73"/>
      <c r="P394" s="73"/>
      <c r="Q394" s="73"/>
      <c r="R394" s="73"/>
      <c r="S394" s="72"/>
      <c r="T394" s="72"/>
    </row>
    <row r="395" spans="1:20" s="1" customFormat="1" ht="15.6">
      <c r="A395" s="72"/>
      <c r="B395" s="72"/>
      <c r="C395" s="97"/>
      <c r="D395" s="97"/>
      <c r="E395" s="97"/>
      <c r="F395" s="97"/>
      <c r="G395" s="97"/>
      <c r="H395" s="97"/>
      <c r="I395" s="97"/>
      <c r="J395" s="97"/>
      <c r="K395" s="97"/>
      <c r="L395" s="97"/>
      <c r="M395" s="73"/>
      <c r="N395" s="73"/>
      <c r="O395" s="73"/>
      <c r="P395" s="73"/>
      <c r="Q395" s="73"/>
      <c r="R395" s="73"/>
      <c r="S395" s="72"/>
      <c r="T395" s="72"/>
    </row>
    <row r="396" spans="1:20" s="1" customFormat="1" ht="15.6">
      <c r="A396" s="72"/>
      <c r="B396" s="72"/>
      <c r="C396" s="97"/>
      <c r="D396" s="97"/>
      <c r="E396" s="97"/>
      <c r="F396" s="97"/>
      <c r="G396" s="97"/>
      <c r="H396" s="97"/>
      <c r="I396" s="97"/>
      <c r="J396" s="97"/>
      <c r="K396" s="97"/>
      <c r="L396" s="97"/>
      <c r="M396" s="73"/>
      <c r="N396" s="73"/>
      <c r="O396" s="73"/>
      <c r="P396" s="73"/>
      <c r="Q396" s="73"/>
      <c r="R396" s="73"/>
      <c r="S396" s="72"/>
      <c r="T396" s="72"/>
    </row>
    <row r="397" spans="1:20">
      <c r="C397" s="97"/>
      <c r="D397" s="97"/>
      <c r="E397" s="97"/>
      <c r="F397" s="97"/>
      <c r="G397" s="97"/>
      <c r="H397" s="97"/>
      <c r="I397" s="97"/>
      <c r="J397" s="97"/>
      <c r="K397" s="97"/>
      <c r="L397" s="97"/>
    </row>
    <row r="398" spans="1:20">
      <c r="C398" s="97"/>
      <c r="D398" s="97"/>
      <c r="E398" s="97"/>
      <c r="F398" s="97"/>
      <c r="G398" s="97"/>
      <c r="H398" s="97"/>
      <c r="I398" s="97"/>
      <c r="J398" s="97"/>
      <c r="K398" s="97"/>
      <c r="L398" s="97"/>
    </row>
    <row r="399" spans="1:20">
      <c r="C399" s="97"/>
      <c r="D399" s="97"/>
      <c r="E399" s="97"/>
      <c r="F399" s="97"/>
      <c r="G399" s="97"/>
      <c r="H399" s="97"/>
      <c r="I399" s="97"/>
      <c r="J399" s="97"/>
      <c r="K399" s="97"/>
      <c r="L399" s="97"/>
    </row>
    <row r="400" spans="1:20">
      <c r="C400" s="97"/>
      <c r="D400" s="97"/>
      <c r="E400" s="97"/>
      <c r="F400" s="97"/>
      <c r="G400" s="97"/>
      <c r="H400" s="97"/>
      <c r="I400" s="97"/>
      <c r="J400" s="97"/>
      <c r="K400" s="97"/>
      <c r="L400" s="97"/>
    </row>
    <row r="401" spans="3:12">
      <c r="C401" s="97"/>
      <c r="D401" s="97"/>
      <c r="E401" s="97"/>
      <c r="F401" s="97"/>
      <c r="G401" s="97"/>
      <c r="H401" s="97"/>
      <c r="I401" s="97"/>
      <c r="J401" s="97"/>
      <c r="K401" s="97"/>
      <c r="L401" s="97"/>
    </row>
    <row r="402" spans="3:12">
      <c r="C402" s="97"/>
      <c r="D402" s="97"/>
      <c r="E402" s="97"/>
      <c r="F402" s="97"/>
      <c r="G402" s="97"/>
      <c r="H402" s="97"/>
      <c r="I402" s="97"/>
      <c r="J402" s="97"/>
      <c r="K402" s="97"/>
      <c r="L402" s="97"/>
    </row>
    <row r="403" spans="3:12">
      <c r="C403" s="97"/>
      <c r="D403" s="97"/>
      <c r="E403" s="97"/>
      <c r="F403" s="97"/>
      <c r="G403" s="97"/>
      <c r="H403" s="97"/>
      <c r="I403" s="97"/>
      <c r="J403" s="97"/>
      <c r="K403" s="97"/>
      <c r="L403" s="97"/>
    </row>
    <row r="404" spans="3:12">
      <c r="C404" s="97"/>
      <c r="D404" s="97"/>
      <c r="E404" s="97"/>
      <c r="F404" s="97"/>
      <c r="G404" s="97"/>
      <c r="H404" s="97"/>
      <c r="I404" s="97"/>
      <c r="J404" s="97"/>
      <c r="K404" s="97"/>
      <c r="L404" s="97"/>
    </row>
    <row r="405" spans="3:12">
      <c r="C405" s="97"/>
      <c r="D405" s="97"/>
      <c r="E405" s="97"/>
      <c r="F405" s="97"/>
      <c r="G405" s="97"/>
      <c r="H405" s="97"/>
      <c r="I405" s="97"/>
      <c r="J405" s="97"/>
      <c r="K405" s="97"/>
      <c r="L405" s="97"/>
    </row>
    <row r="406" spans="3:12">
      <c r="C406" s="97"/>
      <c r="D406" s="97"/>
      <c r="E406" s="97"/>
      <c r="F406" s="97"/>
      <c r="G406" s="97"/>
      <c r="H406" s="97"/>
      <c r="I406" s="97"/>
      <c r="J406" s="97"/>
      <c r="K406" s="97"/>
      <c r="L406" s="97"/>
    </row>
    <row r="407" spans="3:12">
      <c r="C407" s="97"/>
      <c r="D407" s="97"/>
      <c r="E407" s="97"/>
      <c r="F407" s="97"/>
      <c r="G407" s="97"/>
      <c r="H407" s="97"/>
      <c r="I407" s="97"/>
      <c r="J407" s="97"/>
      <c r="K407" s="97"/>
      <c r="L407" s="97"/>
    </row>
    <row r="408" spans="3:12">
      <c r="C408" s="97"/>
      <c r="D408" s="97"/>
      <c r="E408" s="97"/>
      <c r="F408" s="97"/>
      <c r="G408" s="97"/>
      <c r="H408" s="97"/>
      <c r="I408" s="97"/>
      <c r="J408" s="97"/>
      <c r="K408" s="97"/>
      <c r="L408" s="97"/>
    </row>
    <row r="409" spans="3:12">
      <c r="C409" s="97"/>
      <c r="D409" s="97"/>
      <c r="E409" s="97"/>
      <c r="F409" s="97"/>
      <c r="G409" s="97"/>
      <c r="H409" s="97"/>
      <c r="I409" s="97"/>
      <c r="J409" s="97"/>
      <c r="K409" s="97"/>
      <c r="L409" s="97"/>
    </row>
    <row r="410" spans="3:12">
      <c r="C410" s="97"/>
      <c r="D410" s="97"/>
      <c r="E410" s="97"/>
      <c r="F410" s="97"/>
      <c r="G410" s="97"/>
      <c r="H410" s="97"/>
      <c r="I410" s="97"/>
      <c r="J410" s="97"/>
      <c r="K410" s="97"/>
      <c r="L410" s="97"/>
    </row>
    <row r="411" spans="3:12">
      <c r="C411" s="97"/>
      <c r="D411" s="97"/>
      <c r="E411" s="97"/>
      <c r="F411" s="97"/>
      <c r="G411" s="97"/>
      <c r="H411" s="97"/>
      <c r="I411" s="97"/>
      <c r="J411" s="97"/>
      <c r="K411" s="97"/>
      <c r="L411" s="97"/>
    </row>
    <row r="412" spans="3:12">
      <c r="C412" s="97"/>
      <c r="D412" s="97"/>
      <c r="E412" s="97"/>
      <c r="F412" s="97"/>
      <c r="G412" s="97"/>
      <c r="H412" s="97"/>
      <c r="I412" s="97"/>
      <c r="J412" s="97"/>
      <c r="K412" s="97"/>
      <c r="L412" s="97"/>
    </row>
    <row r="413" spans="3:12">
      <c r="C413" s="97"/>
      <c r="D413" s="97"/>
      <c r="E413" s="97"/>
      <c r="F413" s="97"/>
      <c r="G413" s="97"/>
      <c r="H413" s="97"/>
      <c r="I413" s="97"/>
      <c r="J413" s="97"/>
      <c r="K413" s="97"/>
      <c r="L413" s="97"/>
    </row>
    <row r="414" spans="3:12">
      <c r="C414" s="97"/>
      <c r="D414" s="97"/>
      <c r="E414" s="97"/>
      <c r="F414" s="97"/>
      <c r="G414" s="97"/>
      <c r="H414" s="97"/>
      <c r="I414" s="97"/>
      <c r="J414" s="97"/>
      <c r="K414" s="97"/>
      <c r="L414" s="97"/>
    </row>
    <row r="415" spans="3:12">
      <c r="C415" s="97"/>
      <c r="D415" s="97"/>
      <c r="E415" s="97"/>
      <c r="F415" s="97"/>
      <c r="G415" s="97"/>
      <c r="H415" s="97"/>
      <c r="I415" s="97"/>
      <c r="J415" s="97"/>
      <c r="K415" s="97"/>
      <c r="L415" s="97"/>
    </row>
    <row r="416" spans="3:12">
      <c r="C416" s="97"/>
      <c r="D416" s="97"/>
      <c r="E416" s="97"/>
      <c r="F416" s="97"/>
      <c r="G416" s="97"/>
      <c r="H416" s="97"/>
      <c r="I416" s="97"/>
      <c r="J416" s="97"/>
      <c r="K416" s="97"/>
      <c r="L416" s="97"/>
    </row>
    <row r="417" spans="3:12">
      <c r="C417" s="97"/>
      <c r="D417" s="97"/>
      <c r="E417" s="97"/>
      <c r="F417" s="97"/>
      <c r="G417" s="97"/>
      <c r="H417" s="97"/>
      <c r="I417" s="97"/>
      <c r="J417" s="97"/>
      <c r="K417" s="97"/>
      <c r="L417" s="97"/>
    </row>
    <row r="418" spans="3:12">
      <c r="C418" s="97"/>
      <c r="D418" s="97"/>
      <c r="E418" s="97"/>
      <c r="F418" s="97"/>
      <c r="G418" s="97"/>
      <c r="H418" s="97"/>
      <c r="I418" s="97"/>
      <c r="J418" s="97"/>
      <c r="K418" s="97"/>
      <c r="L418" s="97"/>
    </row>
    <row r="419" spans="3:12">
      <c r="C419" s="97"/>
      <c r="D419" s="97"/>
      <c r="E419" s="97"/>
      <c r="F419" s="97"/>
      <c r="G419" s="97"/>
      <c r="H419" s="97"/>
      <c r="I419" s="97"/>
      <c r="J419" s="97"/>
      <c r="K419" s="97"/>
      <c r="L419" s="97"/>
    </row>
    <row r="420" spans="3:12">
      <c r="C420" s="97"/>
      <c r="D420" s="97"/>
      <c r="E420" s="97"/>
      <c r="F420" s="97"/>
      <c r="G420" s="97"/>
      <c r="H420" s="97"/>
      <c r="I420" s="97"/>
      <c r="J420" s="97"/>
      <c r="K420" s="97"/>
      <c r="L420" s="97"/>
    </row>
    <row r="421" spans="3:12">
      <c r="C421" s="97"/>
      <c r="D421" s="97"/>
      <c r="E421" s="97"/>
      <c r="F421" s="97"/>
      <c r="G421" s="97"/>
      <c r="H421" s="97"/>
      <c r="I421" s="97"/>
      <c r="J421" s="97"/>
      <c r="K421" s="97"/>
      <c r="L421" s="97"/>
    </row>
    <row r="422" spans="3:12">
      <c r="C422" s="97"/>
      <c r="D422" s="97"/>
      <c r="E422" s="97"/>
      <c r="F422" s="97"/>
      <c r="G422" s="97"/>
      <c r="H422" s="97"/>
      <c r="I422" s="97"/>
      <c r="J422" s="97"/>
      <c r="K422" s="97"/>
      <c r="L422" s="97"/>
    </row>
    <row r="423" spans="3:12">
      <c r="C423" s="97"/>
      <c r="D423" s="97"/>
      <c r="E423" s="97"/>
      <c r="F423" s="97"/>
      <c r="G423" s="97"/>
      <c r="H423" s="97"/>
      <c r="I423" s="97"/>
      <c r="J423" s="97"/>
      <c r="K423" s="97"/>
      <c r="L423" s="97"/>
    </row>
    <row r="424" spans="3:12">
      <c r="C424" s="97"/>
      <c r="D424" s="97"/>
      <c r="E424" s="97"/>
      <c r="F424" s="97"/>
      <c r="G424" s="97"/>
      <c r="H424" s="97"/>
      <c r="I424" s="97"/>
      <c r="J424" s="97"/>
      <c r="K424" s="97"/>
      <c r="L424" s="97"/>
    </row>
    <row r="425" spans="3:12">
      <c r="C425" s="97"/>
      <c r="D425" s="97"/>
      <c r="E425" s="97"/>
      <c r="F425" s="97"/>
      <c r="G425" s="97"/>
      <c r="H425" s="97"/>
      <c r="I425" s="97"/>
      <c r="J425" s="97"/>
      <c r="K425" s="97"/>
      <c r="L425" s="97"/>
    </row>
    <row r="426" spans="3:12">
      <c r="C426" s="97"/>
      <c r="D426" s="97"/>
      <c r="E426" s="97"/>
      <c r="F426" s="97"/>
      <c r="G426" s="97"/>
      <c r="H426" s="97"/>
      <c r="I426" s="97"/>
      <c r="J426" s="97"/>
      <c r="K426" s="97"/>
      <c r="L426" s="97"/>
    </row>
    <row r="427" spans="3:12">
      <c r="C427" s="97"/>
      <c r="D427" s="97"/>
      <c r="E427" s="97"/>
      <c r="F427" s="97"/>
      <c r="G427" s="97"/>
      <c r="H427" s="97"/>
      <c r="I427" s="97"/>
      <c r="J427" s="97"/>
      <c r="K427" s="97"/>
      <c r="L427" s="97"/>
    </row>
    <row r="428" spans="3:12">
      <c r="C428" s="97"/>
      <c r="D428" s="97"/>
      <c r="E428" s="97"/>
      <c r="F428" s="97"/>
      <c r="G428" s="97"/>
      <c r="H428" s="97"/>
      <c r="I428" s="97"/>
      <c r="J428" s="97"/>
      <c r="K428" s="97"/>
      <c r="L428" s="97"/>
    </row>
    <row r="429" spans="3:12">
      <c r="C429" s="97"/>
      <c r="D429" s="97"/>
      <c r="E429" s="97"/>
      <c r="F429" s="97"/>
      <c r="G429" s="97"/>
      <c r="H429" s="97"/>
      <c r="I429" s="97"/>
      <c r="J429" s="97"/>
      <c r="K429" s="97"/>
      <c r="L429" s="97"/>
    </row>
    <row r="430" spans="3:12">
      <c r="C430" s="97"/>
      <c r="D430" s="97"/>
      <c r="E430" s="97"/>
      <c r="F430" s="97"/>
      <c r="G430" s="97"/>
      <c r="H430" s="97"/>
      <c r="I430" s="97"/>
      <c r="J430" s="97"/>
      <c r="K430" s="97"/>
      <c r="L430" s="97"/>
    </row>
    <row r="431" spans="3:12">
      <c r="C431" s="97"/>
      <c r="D431" s="97"/>
      <c r="E431" s="97"/>
      <c r="F431" s="97"/>
      <c r="G431" s="97"/>
      <c r="H431" s="97"/>
      <c r="I431" s="97"/>
      <c r="J431" s="97"/>
      <c r="K431" s="97"/>
      <c r="L431" s="97"/>
    </row>
    <row r="432" spans="3:12">
      <c r="C432" s="97"/>
      <c r="D432" s="97"/>
      <c r="E432" s="97"/>
      <c r="F432" s="97"/>
      <c r="G432" s="97"/>
      <c r="H432" s="97"/>
      <c r="I432" s="97"/>
      <c r="J432" s="97"/>
      <c r="K432" s="97"/>
      <c r="L432" s="97"/>
    </row>
    <row r="433" spans="3:12">
      <c r="C433" s="97"/>
      <c r="D433" s="97"/>
      <c r="E433" s="97"/>
      <c r="F433" s="97"/>
      <c r="G433" s="97"/>
      <c r="H433" s="97"/>
      <c r="I433" s="97"/>
      <c r="J433" s="97"/>
      <c r="K433" s="97"/>
      <c r="L433" s="97"/>
    </row>
    <row r="434" spans="3:12">
      <c r="C434" s="97"/>
      <c r="D434" s="97"/>
      <c r="E434" s="97"/>
      <c r="F434" s="97"/>
      <c r="G434" s="97"/>
      <c r="H434" s="97"/>
      <c r="I434" s="97"/>
      <c r="J434" s="97"/>
      <c r="K434" s="97"/>
      <c r="L434" s="97"/>
    </row>
    <row r="435" spans="3:12">
      <c r="C435" s="97"/>
      <c r="D435" s="97"/>
      <c r="E435" s="97"/>
      <c r="F435" s="97"/>
      <c r="G435" s="97"/>
      <c r="H435" s="97"/>
      <c r="I435" s="97"/>
      <c r="J435" s="97"/>
      <c r="K435" s="97"/>
      <c r="L435" s="97"/>
    </row>
    <row r="436" spans="3:12">
      <c r="C436" s="97"/>
      <c r="D436" s="97"/>
      <c r="E436" s="97"/>
      <c r="F436" s="97"/>
      <c r="G436" s="97"/>
      <c r="H436" s="97"/>
      <c r="I436" s="97"/>
      <c r="J436" s="97"/>
      <c r="K436" s="97"/>
      <c r="L436" s="97"/>
    </row>
    <row r="437" spans="3:12">
      <c r="C437" s="97"/>
      <c r="D437" s="97"/>
      <c r="E437" s="97"/>
      <c r="F437" s="97"/>
      <c r="G437" s="97"/>
      <c r="H437" s="97"/>
      <c r="I437" s="97"/>
      <c r="J437" s="97"/>
      <c r="K437" s="97"/>
      <c r="L437" s="97"/>
    </row>
    <row r="438" spans="3:12">
      <c r="C438" s="97"/>
      <c r="D438" s="97"/>
      <c r="E438" s="97"/>
      <c r="F438" s="97"/>
      <c r="G438" s="97"/>
      <c r="H438" s="97"/>
      <c r="I438" s="97"/>
      <c r="J438" s="97"/>
      <c r="K438" s="97"/>
      <c r="L438" s="97"/>
    </row>
    <row r="439" spans="3:12">
      <c r="C439" s="97"/>
      <c r="D439" s="97"/>
      <c r="E439" s="97"/>
      <c r="F439" s="97"/>
      <c r="G439" s="97"/>
      <c r="H439" s="97"/>
      <c r="I439" s="97"/>
      <c r="J439" s="97"/>
      <c r="K439" s="97"/>
      <c r="L439" s="97"/>
    </row>
    <row r="440" spans="3:12">
      <c r="C440" s="97"/>
      <c r="D440" s="97"/>
      <c r="E440" s="97"/>
      <c r="F440" s="97"/>
      <c r="G440" s="97"/>
      <c r="H440" s="97"/>
      <c r="I440" s="97"/>
      <c r="J440" s="97"/>
      <c r="K440" s="97"/>
      <c r="L440" s="97"/>
    </row>
    <row r="441" spans="3:12">
      <c r="C441" s="97"/>
      <c r="D441" s="97"/>
      <c r="E441" s="97"/>
      <c r="F441" s="97"/>
      <c r="G441" s="97"/>
      <c r="H441" s="97"/>
      <c r="I441" s="97"/>
      <c r="J441" s="97"/>
      <c r="K441" s="97"/>
      <c r="L441" s="97"/>
    </row>
    <row r="442" spans="3:12">
      <c r="C442" s="97"/>
      <c r="D442" s="97"/>
      <c r="E442" s="97"/>
      <c r="F442" s="97"/>
      <c r="G442" s="97"/>
      <c r="H442" s="97"/>
      <c r="I442" s="97"/>
      <c r="J442" s="97"/>
      <c r="K442" s="97"/>
      <c r="L442" s="97"/>
    </row>
    <row r="443" spans="3:12">
      <c r="C443" s="97"/>
      <c r="D443" s="97"/>
      <c r="E443" s="97"/>
      <c r="F443" s="97"/>
      <c r="G443" s="97"/>
      <c r="H443" s="97"/>
      <c r="I443" s="97"/>
      <c r="J443" s="97"/>
      <c r="K443" s="97"/>
      <c r="L443" s="97"/>
    </row>
    <row r="444" spans="3:12">
      <c r="C444" s="97"/>
      <c r="D444" s="97"/>
      <c r="E444" s="97"/>
      <c r="F444" s="97"/>
      <c r="G444" s="97"/>
      <c r="H444" s="97"/>
      <c r="I444" s="97"/>
      <c r="J444" s="97"/>
      <c r="K444" s="97"/>
      <c r="L444" s="97"/>
    </row>
    <row r="445" spans="3:12">
      <c r="C445" s="97"/>
      <c r="D445" s="97"/>
      <c r="E445" s="97"/>
      <c r="F445" s="97"/>
      <c r="G445" s="97"/>
      <c r="H445" s="97"/>
      <c r="I445" s="97"/>
      <c r="J445" s="97"/>
      <c r="K445" s="97"/>
      <c r="L445" s="97"/>
    </row>
    <row r="446" spans="3:12">
      <c r="C446" s="97"/>
      <c r="D446" s="97"/>
      <c r="E446" s="97"/>
      <c r="F446" s="97"/>
      <c r="G446" s="97"/>
      <c r="H446" s="97"/>
      <c r="I446" s="97"/>
      <c r="J446" s="97"/>
      <c r="K446" s="97"/>
      <c r="L446" s="97"/>
    </row>
    <row r="447" spans="3:12">
      <c r="C447" s="97"/>
      <c r="D447" s="97"/>
      <c r="E447" s="97"/>
      <c r="F447" s="97"/>
      <c r="G447" s="97"/>
      <c r="H447" s="97"/>
      <c r="I447" s="97"/>
      <c r="J447" s="97"/>
      <c r="K447" s="97"/>
      <c r="L447" s="97"/>
    </row>
    <row r="448" spans="3:12">
      <c r="C448" s="97"/>
      <c r="D448" s="97"/>
      <c r="E448" s="97"/>
      <c r="F448" s="97"/>
      <c r="G448" s="97"/>
      <c r="H448" s="97"/>
      <c r="I448" s="97"/>
      <c r="J448" s="97"/>
      <c r="K448" s="97"/>
      <c r="L448" s="97"/>
    </row>
    <row r="449" spans="3:12">
      <c r="C449" s="97"/>
      <c r="D449" s="97"/>
      <c r="E449" s="97"/>
      <c r="F449" s="97"/>
      <c r="G449" s="97"/>
      <c r="H449" s="97"/>
      <c r="I449" s="97"/>
      <c r="J449" s="97"/>
      <c r="K449" s="97"/>
      <c r="L449" s="97"/>
    </row>
    <row r="450" spans="3:12">
      <c r="C450" s="97"/>
      <c r="D450" s="97"/>
      <c r="E450" s="97"/>
      <c r="F450" s="97"/>
      <c r="G450" s="97"/>
      <c r="H450" s="97"/>
      <c r="I450" s="97"/>
      <c r="J450" s="97"/>
      <c r="K450" s="97"/>
      <c r="L450" s="97"/>
    </row>
    <row r="451" spans="3:12">
      <c r="C451" s="97"/>
      <c r="D451" s="97"/>
      <c r="E451" s="97"/>
      <c r="F451" s="97"/>
      <c r="G451" s="97"/>
      <c r="H451" s="97"/>
      <c r="I451" s="97"/>
      <c r="J451" s="97"/>
      <c r="K451" s="97"/>
      <c r="L451" s="97"/>
    </row>
    <row r="452" spans="3:12">
      <c r="C452" s="97"/>
      <c r="D452" s="97"/>
      <c r="E452" s="97"/>
      <c r="F452" s="97"/>
      <c r="G452" s="97"/>
      <c r="H452" s="97"/>
      <c r="I452" s="97"/>
      <c r="J452" s="97"/>
      <c r="K452" s="97"/>
      <c r="L452" s="97"/>
    </row>
    <row r="453" spans="3:12">
      <c r="C453" s="97"/>
      <c r="D453" s="97"/>
      <c r="E453" s="97"/>
      <c r="F453" s="97"/>
      <c r="G453" s="97"/>
      <c r="H453" s="97"/>
      <c r="I453" s="97"/>
      <c r="J453" s="97"/>
      <c r="K453" s="97"/>
      <c r="L453" s="97"/>
    </row>
    <row r="454" spans="3:12">
      <c r="C454" s="97"/>
      <c r="D454" s="97"/>
      <c r="E454" s="97"/>
      <c r="F454" s="97"/>
      <c r="G454" s="97"/>
      <c r="H454" s="97"/>
      <c r="I454" s="97"/>
      <c r="J454" s="97"/>
      <c r="K454" s="97"/>
      <c r="L454" s="97"/>
    </row>
    <row r="455" spans="3:12">
      <c r="C455" s="97"/>
      <c r="D455" s="97"/>
      <c r="E455" s="97"/>
      <c r="F455" s="97"/>
      <c r="G455" s="97"/>
      <c r="H455" s="97"/>
      <c r="I455" s="97"/>
      <c r="J455" s="97"/>
      <c r="K455" s="97"/>
      <c r="L455" s="97"/>
    </row>
    <row r="456" spans="3:12">
      <c r="C456" s="97"/>
      <c r="D456" s="97"/>
      <c r="E456" s="97"/>
      <c r="F456" s="97"/>
      <c r="G456" s="97"/>
      <c r="H456" s="97"/>
      <c r="I456" s="97"/>
      <c r="J456" s="97"/>
      <c r="K456" s="97"/>
      <c r="L456" s="97"/>
    </row>
    <row r="457" spans="3:12">
      <c r="C457" s="97"/>
      <c r="D457" s="97"/>
      <c r="E457" s="97"/>
      <c r="F457" s="97"/>
      <c r="G457" s="97"/>
      <c r="H457" s="97"/>
      <c r="I457" s="97"/>
      <c r="J457" s="97"/>
      <c r="K457" s="97"/>
      <c r="L457" s="97"/>
    </row>
    <row r="458" spans="3:12">
      <c r="C458" s="97"/>
      <c r="D458" s="97"/>
      <c r="E458" s="97"/>
      <c r="F458" s="97"/>
      <c r="G458" s="97"/>
      <c r="H458" s="97"/>
      <c r="I458" s="97"/>
      <c r="J458" s="97"/>
      <c r="K458" s="97"/>
      <c r="L458" s="97"/>
    </row>
    <row r="459" spans="3:12">
      <c r="C459" s="97"/>
      <c r="D459" s="97"/>
      <c r="E459" s="97"/>
      <c r="F459" s="97"/>
      <c r="G459" s="97"/>
      <c r="H459" s="97"/>
      <c r="I459" s="97"/>
      <c r="J459" s="97"/>
      <c r="K459" s="97"/>
      <c r="L459" s="97"/>
    </row>
    <row r="460" spans="3:12">
      <c r="C460" s="97"/>
      <c r="D460" s="97"/>
      <c r="E460" s="97"/>
      <c r="F460" s="97"/>
      <c r="G460" s="97"/>
      <c r="H460" s="97"/>
      <c r="I460" s="97"/>
      <c r="J460" s="97"/>
      <c r="K460" s="97"/>
      <c r="L460" s="97"/>
    </row>
    <row r="461" spans="3:12">
      <c r="C461" s="97"/>
      <c r="D461" s="97"/>
      <c r="E461" s="97"/>
      <c r="F461" s="97"/>
      <c r="G461" s="97"/>
      <c r="H461" s="97"/>
      <c r="I461" s="97"/>
      <c r="J461" s="97"/>
      <c r="K461" s="97"/>
      <c r="L461" s="97"/>
    </row>
    <row r="462" spans="3:12">
      <c r="C462" s="97"/>
      <c r="D462" s="97"/>
      <c r="E462" s="97"/>
      <c r="F462" s="97"/>
      <c r="G462" s="97"/>
      <c r="H462" s="97"/>
      <c r="I462" s="97"/>
      <c r="J462" s="97"/>
      <c r="K462" s="97"/>
      <c r="L462" s="97"/>
    </row>
    <row r="463" spans="3:12">
      <c r="C463" s="97"/>
      <c r="D463" s="97"/>
      <c r="E463" s="97"/>
      <c r="F463" s="97"/>
      <c r="G463" s="97"/>
      <c r="H463" s="97"/>
      <c r="I463" s="97"/>
      <c r="J463" s="97"/>
      <c r="K463" s="97"/>
      <c r="L463" s="97"/>
    </row>
    <row r="464" spans="3:12">
      <c r="C464" s="97"/>
      <c r="D464" s="97"/>
      <c r="E464" s="97"/>
      <c r="F464" s="97"/>
      <c r="G464" s="97"/>
      <c r="H464" s="97"/>
      <c r="I464" s="97"/>
      <c r="J464" s="97"/>
      <c r="K464" s="97"/>
      <c r="L464" s="97"/>
    </row>
    <row r="465" spans="3:12">
      <c r="C465" s="97"/>
      <c r="D465" s="97"/>
      <c r="E465" s="97"/>
      <c r="F465" s="97"/>
      <c r="G465" s="97"/>
      <c r="H465" s="97"/>
      <c r="I465" s="97"/>
      <c r="J465" s="97"/>
      <c r="K465" s="97"/>
      <c r="L465" s="97"/>
    </row>
    <row r="466" spans="3:12">
      <c r="C466" s="97"/>
      <c r="D466" s="97"/>
      <c r="E466" s="97"/>
      <c r="F466" s="97"/>
      <c r="G466" s="97"/>
      <c r="H466" s="97"/>
      <c r="I466" s="97"/>
      <c r="J466" s="97"/>
      <c r="K466" s="97"/>
      <c r="L466" s="97"/>
    </row>
    <row r="467" spans="3:12">
      <c r="C467" s="97"/>
      <c r="D467" s="97"/>
      <c r="E467" s="97"/>
      <c r="F467" s="97"/>
      <c r="G467" s="97"/>
      <c r="H467" s="97"/>
      <c r="I467" s="97"/>
      <c r="J467" s="97"/>
      <c r="K467" s="97"/>
      <c r="L467" s="97"/>
    </row>
    <row r="468" spans="3:12">
      <c r="C468" s="104"/>
      <c r="D468" s="104"/>
      <c r="E468" s="104"/>
      <c r="F468" s="104"/>
      <c r="G468" s="104"/>
      <c r="H468" s="104"/>
      <c r="I468" s="104"/>
      <c r="J468" s="104"/>
      <c r="K468" s="104"/>
      <c r="L468" s="104"/>
    </row>
    <row r="469" spans="3:12">
      <c r="C469" s="104"/>
      <c r="D469" s="104"/>
      <c r="E469" s="104"/>
      <c r="F469" s="104"/>
      <c r="G469" s="104"/>
      <c r="H469" s="104"/>
      <c r="I469" s="104"/>
      <c r="J469" s="104"/>
      <c r="K469" s="104"/>
      <c r="L469" s="104"/>
    </row>
    <row r="470" spans="3:12">
      <c r="C470" s="104"/>
      <c r="D470" s="104"/>
      <c r="E470" s="104"/>
      <c r="F470" s="104"/>
      <c r="G470" s="104"/>
      <c r="H470" s="104"/>
      <c r="I470" s="104"/>
      <c r="J470" s="104"/>
      <c r="K470" s="104"/>
      <c r="L470" s="104"/>
    </row>
    <row r="471" spans="3:12">
      <c r="C471" s="104"/>
      <c r="D471" s="104"/>
      <c r="E471" s="104"/>
      <c r="F471" s="104"/>
      <c r="G471" s="104"/>
      <c r="H471" s="104"/>
      <c r="I471" s="104"/>
      <c r="J471" s="104"/>
      <c r="K471" s="104"/>
      <c r="L471" s="104"/>
    </row>
    <row r="472" spans="3:12">
      <c r="C472" s="104"/>
      <c r="D472" s="104"/>
      <c r="E472" s="104"/>
      <c r="F472" s="104"/>
      <c r="G472" s="104"/>
      <c r="H472" s="104"/>
      <c r="I472" s="104"/>
      <c r="J472" s="104"/>
      <c r="K472" s="104"/>
      <c r="L472" s="104"/>
    </row>
    <row r="473" spans="3:12">
      <c r="C473" s="104"/>
      <c r="D473" s="104"/>
      <c r="E473" s="104"/>
      <c r="F473" s="104"/>
      <c r="G473" s="104"/>
      <c r="H473" s="104"/>
      <c r="I473" s="104"/>
      <c r="J473" s="104"/>
      <c r="K473" s="104"/>
      <c r="L473" s="104"/>
    </row>
    <row r="474" spans="3:12">
      <c r="C474" s="104"/>
      <c r="D474" s="104"/>
      <c r="E474" s="104"/>
      <c r="F474" s="104"/>
      <c r="G474" s="104"/>
      <c r="H474" s="104"/>
      <c r="I474" s="104"/>
      <c r="J474" s="104"/>
      <c r="K474" s="104"/>
      <c r="L474" s="104"/>
    </row>
    <row r="475" spans="3:12">
      <c r="C475" s="104"/>
      <c r="D475" s="104"/>
      <c r="E475" s="104"/>
      <c r="F475" s="104"/>
      <c r="G475" s="104"/>
      <c r="H475" s="104"/>
      <c r="I475" s="104"/>
      <c r="J475" s="104"/>
      <c r="K475" s="104"/>
      <c r="L475" s="104"/>
    </row>
    <row r="476" spans="3:12">
      <c r="C476" s="104"/>
      <c r="D476" s="104"/>
      <c r="E476" s="104"/>
      <c r="F476" s="104"/>
      <c r="G476" s="104"/>
      <c r="H476" s="104"/>
      <c r="I476" s="104"/>
      <c r="J476" s="104"/>
      <c r="K476" s="104"/>
      <c r="L476" s="104"/>
    </row>
    <row r="477" spans="3:12">
      <c r="C477" s="104"/>
      <c r="D477" s="104"/>
      <c r="E477" s="104"/>
      <c r="F477" s="104"/>
      <c r="G477" s="104"/>
      <c r="H477" s="104"/>
      <c r="I477" s="104"/>
      <c r="J477" s="104"/>
      <c r="K477" s="104"/>
      <c r="L477" s="104"/>
    </row>
    <row r="478" spans="3:12">
      <c r="C478" s="104"/>
      <c r="D478" s="104"/>
      <c r="E478" s="104"/>
      <c r="F478" s="104"/>
      <c r="G478" s="104"/>
      <c r="H478" s="104"/>
      <c r="I478" s="104"/>
      <c r="J478" s="104"/>
      <c r="K478" s="104"/>
      <c r="L478" s="104"/>
    </row>
    <row r="479" spans="3:12">
      <c r="C479" s="104"/>
      <c r="D479" s="104"/>
      <c r="E479" s="104"/>
      <c r="F479" s="104"/>
      <c r="G479" s="104"/>
      <c r="H479" s="104"/>
      <c r="I479" s="104"/>
      <c r="J479" s="104"/>
      <c r="K479" s="104"/>
      <c r="L479" s="104"/>
    </row>
    <row r="480" spans="3:12">
      <c r="C480" s="104"/>
      <c r="D480" s="104"/>
      <c r="E480" s="104"/>
      <c r="F480" s="104"/>
      <c r="G480" s="104"/>
      <c r="H480" s="104"/>
      <c r="I480" s="104"/>
      <c r="J480" s="104"/>
      <c r="K480" s="104"/>
      <c r="L480" s="104"/>
    </row>
    <row r="481" spans="3:12">
      <c r="C481" s="104"/>
      <c r="D481" s="104"/>
      <c r="E481" s="104"/>
      <c r="F481" s="104"/>
      <c r="G481" s="104"/>
      <c r="H481" s="104"/>
      <c r="I481" s="104"/>
      <c r="J481" s="104"/>
      <c r="K481" s="104"/>
      <c r="L481" s="104"/>
    </row>
    <row r="482" spans="3:12">
      <c r="C482" s="104"/>
      <c r="D482" s="104"/>
      <c r="E482" s="104"/>
      <c r="F482" s="104"/>
      <c r="G482" s="104"/>
      <c r="H482" s="104"/>
      <c r="I482" s="104"/>
      <c r="J482" s="104"/>
      <c r="K482" s="104"/>
      <c r="L482" s="104"/>
    </row>
    <row r="483" spans="3:12">
      <c r="C483" s="104"/>
      <c r="D483" s="104"/>
      <c r="E483" s="104"/>
      <c r="F483" s="104"/>
      <c r="G483" s="104"/>
      <c r="H483" s="104"/>
      <c r="I483" s="104"/>
      <c r="J483" s="104"/>
      <c r="K483" s="104"/>
      <c r="L483" s="104"/>
    </row>
    <row r="484" spans="3:12">
      <c r="C484" s="104"/>
      <c r="D484" s="104"/>
      <c r="E484" s="104"/>
      <c r="F484" s="104"/>
      <c r="G484" s="104"/>
      <c r="H484" s="104"/>
      <c r="I484" s="104"/>
      <c r="J484" s="104"/>
      <c r="K484" s="104"/>
      <c r="L484" s="104"/>
    </row>
    <row r="485" spans="3:12">
      <c r="C485" s="104"/>
      <c r="D485" s="104"/>
      <c r="E485" s="104"/>
      <c r="F485" s="104"/>
      <c r="G485" s="104"/>
      <c r="H485" s="104"/>
      <c r="I485" s="104"/>
      <c r="J485" s="104"/>
      <c r="K485" s="104"/>
      <c r="L485" s="104"/>
    </row>
    <row r="486" spans="3:12">
      <c r="C486" s="104"/>
      <c r="D486" s="104"/>
      <c r="E486" s="104"/>
      <c r="F486" s="104"/>
      <c r="G486" s="104"/>
      <c r="H486" s="104"/>
      <c r="I486" s="104"/>
      <c r="J486" s="104"/>
      <c r="K486" s="104"/>
      <c r="L486" s="104"/>
    </row>
    <row r="487" spans="3:12">
      <c r="C487" s="104"/>
      <c r="D487" s="104"/>
      <c r="E487" s="104"/>
      <c r="F487" s="104"/>
      <c r="G487" s="104"/>
      <c r="H487" s="104"/>
      <c r="I487" s="104"/>
      <c r="J487" s="104"/>
      <c r="K487" s="104"/>
      <c r="L487" s="104"/>
    </row>
    <row r="488" spans="3:12">
      <c r="C488" s="104"/>
      <c r="D488" s="104"/>
      <c r="E488" s="104"/>
      <c r="F488" s="104"/>
      <c r="G488" s="104"/>
      <c r="H488" s="104"/>
      <c r="I488" s="104"/>
      <c r="J488" s="104"/>
      <c r="K488" s="104"/>
      <c r="L488" s="104"/>
    </row>
    <row r="489" spans="3:12">
      <c r="C489" s="104"/>
      <c r="D489" s="104"/>
      <c r="E489" s="104"/>
      <c r="F489" s="104"/>
      <c r="G489" s="104"/>
      <c r="H489" s="104"/>
      <c r="I489" s="104"/>
      <c r="J489" s="104"/>
      <c r="K489" s="104"/>
      <c r="L489" s="104"/>
    </row>
    <row r="490" spans="3:12"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</row>
    <row r="491" spans="3:12">
      <c r="C491" s="104"/>
      <c r="D491" s="104"/>
      <c r="E491" s="104"/>
      <c r="F491" s="104"/>
      <c r="G491" s="104"/>
      <c r="H491" s="104"/>
      <c r="I491" s="104"/>
      <c r="J491" s="104"/>
      <c r="K491" s="104"/>
      <c r="L491" s="104"/>
    </row>
    <row r="492" spans="3:12">
      <c r="C492" s="104"/>
      <c r="D492" s="104"/>
      <c r="E492" s="104"/>
      <c r="F492" s="104"/>
      <c r="G492" s="104"/>
      <c r="H492" s="104"/>
      <c r="I492" s="104"/>
      <c r="J492" s="104"/>
      <c r="K492" s="104"/>
      <c r="L492" s="104"/>
    </row>
    <row r="493" spans="3:12">
      <c r="C493" s="104"/>
      <c r="D493" s="104"/>
      <c r="E493" s="104"/>
      <c r="F493" s="104"/>
      <c r="G493" s="104"/>
      <c r="H493" s="104"/>
      <c r="I493" s="104"/>
      <c r="J493" s="104"/>
      <c r="K493" s="104"/>
      <c r="L493" s="104"/>
    </row>
    <row r="494" spans="3:12">
      <c r="C494" s="104"/>
      <c r="D494" s="104"/>
      <c r="E494" s="104"/>
      <c r="F494" s="104"/>
      <c r="G494" s="104"/>
      <c r="H494" s="104"/>
      <c r="I494" s="104"/>
      <c r="J494" s="104"/>
      <c r="K494" s="104"/>
      <c r="L494" s="104"/>
    </row>
    <row r="495" spans="3:12">
      <c r="C495" s="104"/>
      <c r="D495" s="104"/>
      <c r="E495" s="104"/>
      <c r="F495" s="104"/>
      <c r="G495" s="104"/>
      <c r="H495" s="104"/>
      <c r="I495" s="104"/>
      <c r="J495" s="104"/>
      <c r="K495" s="104"/>
      <c r="L495" s="104"/>
    </row>
    <row r="496" spans="3:12">
      <c r="C496" s="104"/>
      <c r="D496" s="104"/>
      <c r="E496" s="104"/>
      <c r="F496" s="104"/>
      <c r="G496" s="104"/>
      <c r="H496" s="104"/>
      <c r="I496" s="104"/>
      <c r="J496" s="104"/>
      <c r="K496" s="104"/>
      <c r="L496" s="104"/>
    </row>
    <row r="497" spans="3:12">
      <c r="C497" s="104"/>
      <c r="D497" s="104"/>
      <c r="E497" s="104"/>
      <c r="F497" s="104"/>
      <c r="G497" s="104"/>
      <c r="H497" s="104"/>
      <c r="I497" s="104"/>
      <c r="J497" s="104"/>
      <c r="K497" s="104"/>
      <c r="L497" s="104"/>
    </row>
    <row r="498" spans="3:12">
      <c r="C498" s="104"/>
      <c r="D498" s="104"/>
      <c r="E498" s="104"/>
      <c r="F498" s="104"/>
      <c r="G498" s="104"/>
      <c r="H498" s="104"/>
      <c r="I498" s="104"/>
      <c r="J498" s="104"/>
      <c r="K498" s="104"/>
      <c r="L498" s="104"/>
    </row>
    <row r="499" spans="3:12">
      <c r="C499" s="104"/>
      <c r="D499" s="104"/>
      <c r="E499" s="104"/>
      <c r="F499" s="104"/>
      <c r="G499" s="104"/>
      <c r="H499" s="104"/>
      <c r="I499" s="104"/>
      <c r="J499" s="104"/>
      <c r="K499" s="104"/>
      <c r="L499" s="104"/>
    </row>
    <row r="500" spans="3:12">
      <c r="C500" s="104"/>
      <c r="D500" s="104"/>
      <c r="E500" s="104"/>
      <c r="F500" s="104"/>
      <c r="G500" s="104"/>
      <c r="H500" s="104"/>
      <c r="I500" s="104"/>
      <c r="J500" s="104"/>
      <c r="K500" s="104"/>
      <c r="L500" s="104"/>
    </row>
    <row r="501" spans="3:12">
      <c r="C501" s="104"/>
      <c r="D501" s="104"/>
      <c r="E501" s="104"/>
      <c r="F501" s="104"/>
      <c r="G501" s="104"/>
      <c r="H501" s="104"/>
      <c r="I501" s="104"/>
      <c r="J501" s="104"/>
      <c r="K501" s="104"/>
      <c r="L501" s="104"/>
    </row>
  </sheetData>
  <mergeCells count="108">
    <mergeCell ref="O1:R2"/>
    <mergeCell ref="A8:R8"/>
    <mergeCell ref="C9:P9"/>
    <mergeCell ref="C10:P10"/>
    <mergeCell ref="F11:O11"/>
    <mergeCell ref="A21:B21"/>
    <mergeCell ref="A13:B14"/>
    <mergeCell ref="G13:G14"/>
    <mergeCell ref="H13:H14"/>
    <mergeCell ref="I13:I14"/>
    <mergeCell ref="J13:J14"/>
    <mergeCell ref="N13:P13"/>
    <mergeCell ref="L13:L14"/>
    <mergeCell ref="Q13:Q14"/>
    <mergeCell ref="R13:R14"/>
    <mergeCell ref="K13:K14"/>
    <mergeCell ref="M13:M14"/>
    <mergeCell ref="C13:C14"/>
    <mergeCell ref="D13:D14"/>
    <mergeCell ref="E13:E14"/>
    <mergeCell ref="F13:F14"/>
    <mergeCell ref="A22:B22"/>
    <mergeCell ref="A17:B17"/>
    <mergeCell ref="A15:B15"/>
    <mergeCell ref="A23:B23"/>
    <mergeCell ref="A24:B24"/>
    <mergeCell ref="A25:B25"/>
    <mergeCell ref="A18:B18"/>
    <mergeCell ref="A19:B19"/>
    <mergeCell ref="A16:B16"/>
    <mergeCell ref="A20:B20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8:C78"/>
    <mergeCell ref="N78:O78"/>
    <mergeCell ref="I79:M79"/>
    <mergeCell ref="N79:O79"/>
    <mergeCell ref="A81:C81"/>
    <mergeCell ref="N81:O81"/>
    <mergeCell ref="M85:N85"/>
    <mergeCell ref="A84:C84"/>
    <mergeCell ref="D84:F84"/>
    <mergeCell ref="H84:I84"/>
    <mergeCell ref="M84:N84"/>
    <mergeCell ref="D85:F85"/>
    <mergeCell ref="H85:I85"/>
    <mergeCell ref="D68:H68"/>
    <mergeCell ref="D69:H69"/>
    <mergeCell ref="D70:H70"/>
    <mergeCell ref="I82:M82"/>
    <mergeCell ref="N82:O82"/>
    <mergeCell ref="D71:H71"/>
    <mergeCell ref="D72:H72"/>
    <mergeCell ref="D73:H73"/>
    <mergeCell ref="D62:H62"/>
    <mergeCell ref="D63:H63"/>
    <mergeCell ref="D64:H64"/>
    <mergeCell ref="D65:H65"/>
    <mergeCell ref="D66:H66"/>
    <mergeCell ref="D67:H67"/>
  </mergeCells>
  <pageMargins left="0" right="0" top="0.39370078740157483" bottom="0.39370078740157483" header="0.31496062992125984" footer="0.31496062992125984"/>
  <pageSetup paperSize="9" scale="9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0"/>
  <sheetViews>
    <sheetView workbookViewId="0">
      <selection activeCell="H57" sqref="H57"/>
    </sheetView>
  </sheetViews>
  <sheetFormatPr defaultColWidth="9.109375" defaultRowHeight="15.6"/>
  <cols>
    <col min="1" max="1" width="3.33203125" style="1" customWidth="1"/>
    <col min="2" max="2" width="13.33203125" style="1" customWidth="1"/>
    <col min="3" max="3" width="7" style="1" customWidth="1"/>
    <col min="4" max="4" width="5" style="1" customWidth="1"/>
    <col min="5" max="5" width="4.88671875" style="1" customWidth="1"/>
    <col min="6" max="6" width="10" style="1" customWidth="1"/>
    <col min="7" max="8" width="7.33203125" style="1" customWidth="1"/>
    <col min="9" max="9" width="9" style="3" customWidth="1"/>
    <col min="10" max="10" width="9.44140625" style="3" customWidth="1"/>
    <col min="11" max="11" width="9.88671875" style="1" customWidth="1"/>
    <col min="12" max="13" width="11.109375" style="1" customWidth="1"/>
    <col min="14" max="14" width="10.109375" style="1" customWidth="1"/>
    <col min="15" max="15" width="8.5546875" style="1" customWidth="1"/>
    <col min="16" max="16" width="8.6640625" style="1" customWidth="1"/>
    <col min="17" max="16384" width="9.109375" style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59" t="s">
        <v>215</v>
      </c>
      <c r="L1" s="459"/>
      <c r="M1" s="459"/>
      <c r="N1" s="459"/>
      <c r="O1" s="459"/>
      <c r="P1" s="459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459"/>
      <c r="L2" s="459"/>
      <c r="M2" s="459"/>
      <c r="N2" s="459"/>
      <c r="O2" s="459"/>
      <c r="P2" s="459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46"/>
      <c r="L3" s="69"/>
      <c r="M3" s="69"/>
      <c r="N3" s="69"/>
      <c r="O3" s="46"/>
      <c r="P3" s="46"/>
    </row>
    <row r="4" spans="1:16">
      <c r="A4" s="20"/>
      <c r="B4" s="20"/>
      <c r="C4" s="19"/>
      <c r="D4" s="19"/>
      <c r="E4" s="19"/>
      <c r="F4" s="19"/>
      <c r="G4" s="19"/>
      <c r="H4" s="19"/>
      <c r="I4" s="21"/>
      <c r="J4" s="21"/>
      <c r="K4" s="112" t="s">
        <v>177</v>
      </c>
      <c r="L4" s="101"/>
      <c r="M4" s="101"/>
      <c r="N4" s="101"/>
      <c r="O4" s="46"/>
      <c r="P4" s="46"/>
    </row>
    <row r="5" spans="1:16">
      <c r="A5" s="20"/>
      <c r="B5" s="20"/>
      <c r="C5" s="19"/>
      <c r="D5" s="19"/>
      <c r="E5" s="19"/>
      <c r="F5" s="19"/>
      <c r="G5" s="19"/>
      <c r="H5" s="19"/>
      <c r="I5" s="21"/>
      <c r="J5" s="21"/>
      <c r="K5" s="112" t="s">
        <v>168</v>
      </c>
      <c r="L5" s="101"/>
      <c r="M5" s="101"/>
      <c r="N5" s="101"/>
      <c r="O5" s="46"/>
      <c r="P5" s="46"/>
    </row>
    <row r="6" spans="1:16">
      <c r="A6" s="20"/>
      <c r="B6" s="20"/>
      <c r="C6" s="19"/>
      <c r="D6" s="19"/>
      <c r="E6" s="19"/>
      <c r="F6" s="19"/>
      <c r="G6" s="19"/>
      <c r="H6" s="19"/>
      <c r="I6" s="21"/>
      <c r="J6" s="21"/>
      <c r="K6"/>
      <c r="L6" s="101"/>
      <c r="M6" s="101"/>
      <c r="N6" s="101"/>
      <c r="O6" s="46"/>
      <c r="P6" s="46"/>
    </row>
    <row r="7" spans="1:16">
      <c r="A7" s="20"/>
      <c r="B7" s="20"/>
      <c r="C7" s="19"/>
      <c r="D7" s="19"/>
      <c r="E7" s="19"/>
      <c r="F7" s="19"/>
      <c r="G7" s="19"/>
      <c r="H7" s="19"/>
      <c r="I7" s="21"/>
      <c r="J7" s="21"/>
      <c r="K7" s="112" t="s">
        <v>167</v>
      </c>
      <c r="L7" s="101"/>
      <c r="M7" s="101"/>
      <c r="N7" s="101"/>
      <c r="O7" s="46"/>
      <c r="P7" s="46"/>
    </row>
    <row r="8" spans="1:16">
      <c r="A8" s="20"/>
      <c r="B8" s="20"/>
      <c r="C8" s="19"/>
      <c r="D8" s="19"/>
      <c r="E8" s="19"/>
      <c r="F8" s="19"/>
      <c r="G8" s="19"/>
      <c r="H8" s="19"/>
      <c r="I8" s="21"/>
      <c r="J8" s="21"/>
      <c r="K8" s="5"/>
      <c r="L8" s="5"/>
      <c r="M8" s="5"/>
      <c r="N8" s="5"/>
      <c r="O8" s="46"/>
      <c r="P8" s="46"/>
    </row>
    <row r="9" spans="1:16">
      <c r="A9" s="20"/>
      <c r="B9" s="20"/>
      <c r="C9" s="19"/>
      <c r="D9" s="19"/>
      <c r="E9" s="19"/>
      <c r="F9" s="19"/>
      <c r="G9" s="19"/>
      <c r="H9" s="19"/>
      <c r="I9" s="21"/>
      <c r="J9" s="21"/>
      <c r="K9" s="5"/>
      <c r="L9" s="5"/>
      <c r="M9" s="5"/>
      <c r="N9" s="5"/>
      <c r="O9" s="46"/>
      <c r="P9" s="46"/>
    </row>
    <row r="10" spans="1:16" ht="51.75" customHeight="1">
      <c r="A10" s="20"/>
      <c r="B10" s="503" t="s">
        <v>122</v>
      </c>
      <c r="C10" s="503"/>
      <c r="D10" s="503"/>
      <c r="E10" s="503"/>
      <c r="F10" s="503"/>
      <c r="G10" s="503"/>
      <c r="H10" s="503"/>
      <c r="I10" s="503"/>
      <c r="J10" s="503"/>
      <c r="K10" s="503"/>
      <c r="L10" s="503"/>
      <c r="M10" s="503"/>
      <c r="N10" s="503"/>
      <c r="O10" s="503"/>
      <c r="P10" s="5"/>
    </row>
    <row r="11" spans="1:16">
      <c r="A11" s="20"/>
      <c r="B11" s="20"/>
      <c r="C11" s="21"/>
      <c r="D11" s="21"/>
      <c r="E11" s="21"/>
      <c r="F11" s="21"/>
      <c r="G11" s="21"/>
      <c r="H11" s="21"/>
      <c r="I11" s="21"/>
      <c r="J11" s="21"/>
      <c r="K11" s="22"/>
      <c r="L11" s="21"/>
      <c r="M11" s="21"/>
      <c r="N11" s="21"/>
      <c r="O11" s="5"/>
      <c r="P11" s="5"/>
    </row>
    <row r="12" spans="1:16" ht="15.75" customHeight="1">
      <c r="A12" s="505" t="s">
        <v>123</v>
      </c>
      <c r="B12" s="505"/>
      <c r="C12" s="504" t="s">
        <v>16</v>
      </c>
      <c r="D12" s="504" t="s">
        <v>18</v>
      </c>
      <c r="E12" s="504" t="s">
        <v>19</v>
      </c>
      <c r="F12" s="504" t="s">
        <v>20</v>
      </c>
      <c r="G12" s="504" t="s">
        <v>21</v>
      </c>
      <c r="H12" s="492" t="s">
        <v>22</v>
      </c>
      <c r="I12" s="507" t="s">
        <v>23</v>
      </c>
      <c r="J12" s="507" t="s">
        <v>102</v>
      </c>
      <c r="K12" s="504" t="s">
        <v>77</v>
      </c>
      <c r="L12" s="504"/>
      <c r="M12" s="504"/>
      <c r="N12" s="504"/>
      <c r="O12" s="504"/>
      <c r="P12" s="504"/>
    </row>
    <row r="13" spans="1:16" ht="15.75" customHeight="1">
      <c r="A13" s="505"/>
      <c r="B13" s="505"/>
      <c r="C13" s="504"/>
      <c r="D13" s="504"/>
      <c r="E13" s="504"/>
      <c r="F13" s="504"/>
      <c r="G13" s="504"/>
      <c r="H13" s="506"/>
      <c r="I13" s="507"/>
      <c r="J13" s="507"/>
      <c r="K13" s="497" t="s">
        <v>128</v>
      </c>
      <c r="L13" s="494" t="s">
        <v>24</v>
      </c>
      <c r="M13" s="495"/>
      <c r="N13" s="496"/>
      <c r="O13" s="418" t="s">
        <v>129</v>
      </c>
      <c r="P13" s="418" t="s">
        <v>130</v>
      </c>
    </row>
    <row r="14" spans="1:16" ht="51.75" customHeight="1">
      <c r="A14" s="505"/>
      <c r="B14" s="505"/>
      <c r="C14" s="504"/>
      <c r="D14" s="504"/>
      <c r="E14" s="504"/>
      <c r="F14" s="504"/>
      <c r="G14" s="504"/>
      <c r="H14" s="493"/>
      <c r="I14" s="507"/>
      <c r="J14" s="507"/>
      <c r="K14" s="498"/>
      <c r="L14" s="78" t="s">
        <v>131</v>
      </c>
      <c r="M14" s="78" t="s">
        <v>132</v>
      </c>
      <c r="N14" s="78" t="s">
        <v>133</v>
      </c>
      <c r="O14" s="418"/>
      <c r="P14" s="418"/>
    </row>
    <row r="15" spans="1:16">
      <c r="A15" s="501"/>
      <c r="B15" s="502"/>
      <c r="C15" s="12"/>
      <c r="D15" s="12"/>
      <c r="E15" s="12"/>
      <c r="F15" s="12"/>
      <c r="G15" s="12"/>
      <c r="H15" s="70"/>
      <c r="I15" s="6"/>
      <c r="J15" s="6"/>
      <c r="K15" s="12"/>
      <c r="L15" s="70"/>
      <c r="M15" s="70"/>
      <c r="N15" s="70"/>
      <c r="O15" s="12"/>
      <c r="P15" s="12"/>
    </row>
    <row r="16" spans="1:16">
      <c r="A16" s="501"/>
      <c r="B16" s="502"/>
      <c r="C16" s="12"/>
      <c r="D16" s="12"/>
      <c r="E16" s="12"/>
      <c r="F16" s="12"/>
      <c r="G16" s="12"/>
      <c r="H16" s="70"/>
      <c r="I16" s="6"/>
      <c r="J16" s="6"/>
      <c r="K16" s="12"/>
      <c r="L16" s="70"/>
      <c r="M16" s="70"/>
      <c r="N16" s="70"/>
      <c r="O16" s="12"/>
      <c r="P16" s="12"/>
    </row>
    <row r="17" spans="1:16">
      <c r="A17" s="501"/>
      <c r="B17" s="502"/>
      <c r="C17" s="12"/>
      <c r="D17" s="12"/>
      <c r="E17" s="12"/>
      <c r="F17" s="12"/>
      <c r="G17" s="12"/>
      <c r="H17" s="70"/>
      <c r="I17" s="6"/>
      <c r="J17" s="6"/>
      <c r="K17" s="12"/>
      <c r="L17" s="70"/>
      <c r="M17" s="70"/>
      <c r="N17" s="70"/>
      <c r="O17" s="12"/>
      <c r="P17" s="12"/>
    </row>
    <row r="18" spans="1:16">
      <c r="A18" s="499"/>
      <c r="B18" s="500"/>
      <c r="C18" s="7"/>
      <c r="D18" s="7"/>
      <c r="E18" s="7"/>
      <c r="F18" s="7"/>
      <c r="G18" s="7"/>
      <c r="H18" s="7"/>
      <c r="I18" s="7"/>
      <c r="J18" s="7"/>
      <c r="K18" s="2"/>
      <c r="L18" s="2"/>
      <c r="M18" s="2"/>
      <c r="N18" s="2"/>
      <c r="O18" s="2"/>
      <c r="P18" s="2"/>
    </row>
    <row r="19" spans="1:16">
      <c r="A19" s="322" t="s">
        <v>46</v>
      </c>
      <c r="B19" s="322"/>
      <c r="C19" s="322"/>
      <c r="D19" s="31"/>
      <c r="E19" s="31"/>
      <c r="F19" s="31"/>
      <c r="G19" s="31"/>
      <c r="H19" s="31"/>
      <c r="I19" s="31"/>
      <c r="J19" s="40"/>
      <c r="K19" s="33"/>
      <c r="L19" s="33"/>
      <c r="M19" s="33"/>
      <c r="N19" s="33"/>
      <c r="O19" s="457"/>
      <c r="P19" s="457"/>
    </row>
    <row r="20" spans="1:16">
      <c r="A20" s="44"/>
      <c r="B20" s="45" t="s">
        <v>47</v>
      </c>
      <c r="C20" s="31"/>
      <c r="D20" s="31"/>
      <c r="E20" s="31"/>
      <c r="F20" s="31"/>
      <c r="G20" s="31"/>
      <c r="H20" s="31"/>
      <c r="I20" s="31"/>
      <c r="J20" s="42"/>
      <c r="K20" s="41"/>
      <c r="L20" s="65"/>
      <c r="M20" s="65"/>
      <c r="N20" s="65"/>
      <c r="O20" s="318" t="s">
        <v>45</v>
      </c>
      <c r="P20" s="318"/>
    </row>
    <row r="21" spans="1:16">
      <c r="A21" s="26"/>
      <c r="B21" s="26"/>
      <c r="C21" s="31"/>
      <c r="D21" s="31"/>
      <c r="E21" s="31"/>
      <c r="F21" s="31"/>
      <c r="G21" s="31"/>
      <c r="H21" s="31"/>
      <c r="I21" s="31"/>
      <c r="J21" s="31"/>
      <c r="K21" s="26"/>
      <c r="L21" s="26"/>
      <c r="M21" s="26"/>
      <c r="N21" s="26"/>
      <c r="O21" s="26"/>
      <c r="P21" s="26"/>
    </row>
    <row r="22" spans="1:16">
      <c r="A22" s="322" t="s">
        <v>48</v>
      </c>
      <c r="B22" s="322"/>
      <c r="C22" s="322"/>
      <c r="D22" s="31"/>
      <c r="E22" s="31"/>
      <c r="F22" s="31"/>
      <c r="G22" s="31"/>
      <c r="H22" s="31"/>
      <c r="I22" s="31"/>
      <c r="J22" s="40"/>
      <c r="K22" s="33"/>
      <c r="L22" s="33"/>
      <c r="M22" s="33"/>
      <c r="N22" s="33"/>
      <c r="O22" s="457"/>
      <c r="P22" s="457"/>
    </row>
    <row r="23" spans="1:16">
      <c r="A23" s="44"/>
      <c r="B23" s="44"/>
      <c r="C23" s="31"/>
      <c r="D23" s="31"/>
      <c r="E23" s="31"/>
      <c r="F23" s="31"/>
      <c r="G23" s="31"/>
      <c r="H23" s="31"/>
      <c r="I23" s="31"/>
      <c r="J23" s="42"/>
      <c r="K23" s="41"/>
      <c r="L23" s="65"/>
      <c r="M23" s="65"/>
      <c r="N23" s="65"/>
      <c r="O23" s="318" t="s">
        <v>45</v>
      </c>
      <c r="P23" s="318"/>
    </row>
    <row r="24" spans="1:16">
      <c r="A24" s="322" t="s">
        <v>49</v>
      </c>
      <c r="B24" s="322"/>
      <c r="C24" s="322"/>
      <c r="D24" s="391"/>
      <c r="E24" s="391"/>
      <c r="F24" s="391"/>
      <c r="G24" s="36"/>
      <c r="H24" s="36"/>
      <c r="I24" s="40"/>
      <c r="J24" s="41"/>
      <c r="K24" s="457"/>
      <c r="L24" s="457"/>
      <c r="M24" s="457"/>
      <c r="N24" s="457"/>
      <c r="O24" s="457"/>
      <c r="P24" s="38"/>
    </row>
    <row r="25" spans="1:16" ht="31.2">
      <c r="A25" s="44"/>
      <c r="B25" s="44"/>
      <c r="C25" s="31"/>
      <c r="D25" s="388" t="s">
        <v>50</v>
      </c>
      <c r="E25" s="388"/>
      <c r="F25" s="388"/>
      <c r="G25" s="36"/>
      <c r="H25" s="36"/>
      <c r="I25" s="388" t="s">
        <v>44</v>
      </c>
      <c r="J25" s="388"/>
      <c r="K25" s="326" t="s">
        <v>45</v>
      </c>
      <c r="L25" s="326"/>
      <c r="M25" s="326"/>
      <c r="N25" s="326"/>
      <c r="O25" s="326"/>
      <c r="P25" s="43" t="s">
        <v>51</v>
      </c>
    </row>
    <row r="26" spans="1:16">
      <c r="A26" s="44"/>
      <c r="B26" s="44"/>
      <c r="C26" s="31"/>
      <c r="D26" s="31"/>
      <c r="E26" s="31"/>
      <c r="F26" s="31"/>
      <c r="G26" s="31"/>
      <c r="H26" s="31"/>
      <c r="I26" s="31"/>
      <c r="J26" s="31"/>
      <c r="K26" s="26"/>
      <c r="L26" s="26"/>
      <c r="M26" s="26"/>
      <c r="N26" s="26"/>
      <c r="O26" s="26"/>
      <c r="P26" s="26"/>
    </row>
    <row r="27" spans="1:16">
      <c r="A27" s="44"/>
      <c r="B27" s="44"/>
      <c r="C27" s="31"/>
      <c r="D27" s="31"/>
      <c r="E27" s="31"/>
      <c r="F27" s="31"/>
      <c r="G27" s="31"/>
      <c r="H27" s="31"/>
      <c r="I27" s="31"/>
      <c r="J27" s="31"/>
      <c r="K27" s="26"/>
      <c r="L27" s="26"/>
      <c r="M27" s="26"/>
      <c r="N27" s="26"/>
      <c r="O27" s="26"/>
      <c r="P27" s="26"/>
    </row>
    <row r="28" spans="1:16">
      <c r="A28" s="14"/>
      <c r="B28" s="14"/>
      <c r="C28" s="3"/>
      <c r="D28" s="3"/>
      <c r="E28" s="3"/>
      <c r="F28" s="3"/>
      <c r="G28" s="3"/>
      <c r="H28" s="3"/>
    </row>
    <row r="29" spans="1:16" ht="15.75" customHeight="1">
      <c r="A29" s="14"/>
      <c r="B29" s="14"/>
      <c r="C29" s="3"/>
      <c r="D29" s="3"/>
      <c r="E29" s="3"/>
      <c r="F29" s="3"/>
      <c r="G29" s="3"/>
      <c r="H29" s="3"/>
    </row>
    <row r="30" spans="1:16" ht="15.75" customHeight="1">
      <c r="A30" s="14"/>
      <c r="B30" s="14"/>
      <c r="C30" s="3"/>
      <c r="D30" s="3"/>
      <c r="E30" s="3"/>
      <c r="F30" s="3"/>
      <c r="G30" s="3"/>
      <c r="H30" s="3"/>
    </row>
    <row r="31" spans="1:16">
      <c r="A31" s="14"/>
      <c r="B31" s="14"/>
      <c r="C31" s="3"/>
      <c r="D31" s="3"/>
      <c r="E31" s="3"/>
      <c r="F31" s="3"/>
      <c r="G31" s="3"/>
      <c r="H31" s="3"/>
    </row>
    <row r="32" spans="1:16" ht="15.75" customHeight="1">
      <c r="A32" s="14"/>
      <c r="B32" s="14"/>
      <c r="C32" s="3"/>
      <c r="D32" s="3"/>
      <c r="E32" s="3"/>
      <c r="F32" s="3"/>
      <c r="G32" s="3"/>
      <c r="H32" s="3"/>
    </row>
    <row r="33" spans="1:8" ht="15.75" customHeight="1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31.5" customHeight="1">
      <c r="A35" s="14"/>
      <c r="B35" s="14"/>
      <c r="C35" s="3"/>
      <c r="D35" s="3"/>
      <c r="E35" s="3"/>
      <c r="F35" s="3"/>
      <c r="G35" s="3"/>
      <c r="H35" s="3"/>
    </row>
    <row r="36" spans="1:8">
      <c r="A36" s="14"/>
      <c r="B36" s="14"/>
      <c r="C36" s="3"/>
      <c r="D36" s="3"/>
      <c r="E36" s="3"/>
      <c r="F36" s="3"/>
      <c r="G36" s="3"/>
      <c r="H36" s="3"/>
    </row>
    <row r="37" spans="1:8">
      <c r="A37" s="14"/>
      <c r="B37" s="14"/>
      <c r="C37" s="3"/>
      <c r="D37" s="3"/>
      <c r="E37" s="3"/>
      <c r="F37" s="3"/>
      <c r="G37" s="3"/>
      <c r="H37" s="3"/>
    </row>
    <row r="38" spans="1:8">
      <c r="A38" s="14"/>
      <c r="B38" s="14"/>
      <c r="C38" s="3"/>
      <c r="D38" s="3"/>
      <c r="E38" s="3"/>
      <c r="F38" s="3"/>
      <c r="G38" s="3"/>
      <c r="H38" s="3"/>
    </row>
    <row r="39" spans="1:8">
      <c r="A39" s="14"/>
      <c r="B39" s="14"/>
      <c r="C39" s="3"/>
      <c r="D39" s="3"/>
      <c r="E39" s="3"/>
      <c r="F39" s="3"/>
      <c r="G39" s="3"/>
      <c r="H39" s="3"/>
    </row>
    <row r="40" spans="1:8">
      <c r="A40" s="14"/>
      <c r="B40" s="14"/>
      <c r="C40" s="3"/>
      <c r="D40" s="3"/>
      <c r="E40" s="3"/>
      <c r="F40" s="3"/>
      <c r="G40" s="3"/>
      <c r="H40" s="3"/>
    </row>
    <row r="41" spans="1:8">
      <c r="A41" s="14"/>
      <c r="B41" s="14"/>
      <c r="C41" s="3"/>
      <c r="D41" s="3"/>
      <c r="E41" s="3"/>
      <c r="F41" s="3"/>
      <c r="G41" s="3"/>
      <c r="H41" s="3"/>
    </row>
    <row r="42" spans="1:8">
      <c r="A42" s="14"/>
      <c r="B42" s="14"/>
      <c r="C42" s="3"/>
      <c r="D42" s="3"/>
      <c r="E42" s="3"/>
      <c r="F42" s="3"/>
      <c r="G42" s="3"/>
      <c r="H42" s="3"/>
    </row>
    <row r="43" spans="1:8">
      <c r="A43" s="14"/>
      <c r="B43" s="14"/>
      <c r="C43" s="3"/>
      <c r="D43" s="3"/>
      <c r="E43" s="3"/>
      <c r="F43" s="3"/>
      <c r="G43" s="3"/>
      <c r="H43" s="3"/>
    </row>
    <row r="44" spans="1:8">
      <c r="A44" s="14"/>
      <c r="B44" s="14"/>
      <c r="C44" s="3"/>
      <c r="D44" s="3"/>
      <c r="E44" s="3"/>
      <c r="F44" s="3"/>
      <c r="G44" s="3"/>
      <c r="H44" s="3"/>
    </row>
    <row r="45" spans="1:8">
      <c r="A45" s="14"/>
      <c r="B45" s="14"/>
      <c r="C45" s="3"/>
      <c r="D45" s="3"/>
      <c r="E45" s="3"/>
      <c r="F45" s="3"/>
      <c r="G45" s="3"/>
      <c r="H45" s="3"/>
    </row>
    <row r="46" spans="1:8">
      <c r="A46" s="14"/>
      <c r="B46" s="14"/>
      <c r="C46" s="3"/>
      <c r="D46" s="3"/>
      <c r="E46" s="3"/>
      <c r="F46" s="3"/>
      <c r="G46" s="3"/>
      <c r="H46" s="3"/>
    </row>
    <row r="47" spans="1:8">
      <c r="A47" s="14"/>
      <c r="B47" s="14"/>
      <c r="C47" s="3"/>
      <c r="D47" s="3"/>
      <c r="E47" s="3"/>
      <c r="F47" s="3"/>
      <c r="G47" s="3"/>
      <c r="H47" s="3"/>
    </row>
    <row r="48" spans="1:8">
      <c r="A48" s="14"/>
      <c r="B48" s="14"/>
      <c r="C48" s="3"/>
      <c r="D48" s="3"/>
      <c r="E48" s="3"/>
      <c r="F48" s="3"/>
      <c r="G48" s="3"/>
      <c r="H48" s="3"/>
    </row>
    <row r="49" spans="1:8">
      <c r="A49" s="14"/>
      <c r="B49" s="14"/>
      <c r="C49" s="3"/>
      <c r="D49" s="3"/>
      <c r="E49" s="3"/>
      <c r="F49" s="3"/>
      <c r="G49" s="3"/>
      <c r="H49" s="3"/>
    </row>
    <row r="50" spans="1:8">
      <c r="A50" s="14"/>
      <c r="B50" s="14"/>
      <c r="C50" s="3"/>
      <c r="D50" s="3"/>
      <c r="E50" s="3"/>
      <c r="F50" s="3"/>
      <c r="G50" s="3"/>
      <c r="H50" s="3"/>
    </row>
    <row r="51" spans="1:8">
      <c r="A51" s="14"/>
      <c r="B51" s="14"/>
      <c r="C51" s="3"/>
      <c r="D51" s="3"/>
      <c r="E51" s="3"/>
      <c r="F51" s="3"/>
      <c r="G51" s="3"/>
      <c r="H51" s="3"/>
    </row>
    <row r="52" spans="1:8">
      <c r="A52" s="14"/>
      <c r="B52" s="14"/>
      <c r="C52" s="3"/>
      <c r="D52" s="3"/>
      <c r="E52" s="3"/>
      <c r="F52" s="3"/>
      <c r="G52" s="3"/>
      <c r="H52" s="3"/>
    </row>
    <row r="53" spans="1:8">
      <c r="A53" s="14"/>
      <c r="B53" s="14"/>
      <c r="C53" s="3"/>
      <c r="D53" s="3"/>
      <c r="E53" s="3"/>
      <c r="F53" s="3"/>
      <c r="G53" s="3"/>
      <c r="H53" s="3"/>
    </row>
    <row r="54" spans="1:8">
      <c r="A54" s="14"/>
      <c r="B54" s="14"/>
      <c r="C54" s="3"/>
      <c r="D54" s="3"/>
      <c r="E54" s="3"/>
      <c r="F54" s="3"/>
      <c r="G54" s="3"/>
      <c r="H54" s="3"/>
    </row>
    <row r="55" spans="1:8">
      <c r="A55" s="14"/>
      <c r="B55" s="14"/>
      <c r="C55" s="3"/>
      <c r="D55" s="3"/>
      <c r="E55" s="3"/>
      <c r="F55" s="3"/>
      <c r="G55" s="3"/>
      <c r="H55" s="3"/>
    </row>
    <row r="56" spans="1:8">
      <c r="A56" s="14"/>
      <c r="B56" s="14"/>
      <c r="C56" s="3"/>
      <c r="D56" s="3"/>
      <c r="E56" s="3"/>
      <c r="F56" s="3"/>
      <c r="G56" s="3"/>
      <c r="H56" s="3"/>
    </row>
    <row r="57" spans="1:8">
      <c r="A57" s="14"/>
      <c r="B57" s="14"/>
      <c r="C57" s="3"/>
      <c r="D57" s="3"/>
      <c r="E57" s="3"/>
      <c r="F57" s="3"/>
      <c r="G57" s="3"/>
      <c r="H57" s="3"/>
    </row>
    <row r="58" spans="1:8">
      <c r="A58" s="14"/>
      <c r="B58" s="14"/>
      <c r="C58" s="3"/>
      <c r="D58" s="3"/>
      <c r="E58" s="3"/>
      <c r="F58" s="3"/>
      <c r="G58" s="3"/>
      <c r="H58" s="3"/>
    </row>
    <row r="59" spans="1:8">
      <c r="A59" s="14"/>
      <c r="B59" s="14"/>
      <c r="C59" s="3"/>
      <c r="D59" s="3"/>
      <c r="E59" s="3"/>
      <c r="F59" s="3"/>
      <c r="G59" s="3"/>
      <c r="H59" s="3"/>
    </row>
    <row r="60" spans="1:8">
      <c r="A60" s="14"/>
      <c r="B60" s="14"/>
      <c r="C60" s="3"/>
      <c r="D60" s="3"/>
      <c r="E60" s="3"/>
      <c r="F60" s="3"/>
      <c r="G60" s="3"/>
      <c r="H60" s="3"/>
    </row>
    <row r="61" spans="1:8">
      <c r="A61" s="14"/>
      <c r="B61" s="14"/>
      <c r="C61" s="3"/>
      <c r="D61" s="3"/>
      <c r="E61" s="3"/>
      <c r="F61" s="3"/>
      <c r="G61" s="3"/>
      <c r="H61" s="3"/>
    </row>
    <row r="62" spans="1:8">
      <c r="A62" s="14"/>
      <c r="B62" s="14"/>
      <c r="C62" s="3"/>
      <c r="D62" s="3"/>
      <c r="E62" s="3"/>
      <c r="F62" s="3"/>
      <c r="G62" s="3"/>
      <c r="H62" s="3"/>
    </row>
    <row r="63" spans="1:8">
      <c r="A63" s="14"/>
      <c r="B63" s="14"/>
      <c r="C63" s="3"/>
      <c r="D63" s="3"/>
      <c r="E63" s="3"/>
      <c r="F63" s="3"/>
      <c r="G63" s="3"/>
      <c r="H63" s="3"/>
    </row>
    <row r="64" spans="1:8">
      <c r="A64" s="14"/>
      <c r="B64" s="14"/>
      <c r="C64" s="3"/>
      <c r="D64" s="3"/>
      <c r="E64" s="3"/>
      <c r="F64" s="3"/>
      <c r="G64" s="3"/>
      <c r="H64" s="3"/>
    </row>
    <row r="65" spans="1:8">
      <c r="A65" s="14"/>
      <c r="B65" s="14"/>
      <c r="C65" s="3"/>
      <c r="D65" s="3"/>
      <c r="E65" s="3"/>
      <c r="F65" s="3"/>
      <c r="G65" s="3"/>
      <c r="H65" s="3"/>
    </row>
    <row r="66" spans="1:8">
      <c r="A66" s="14"/>
      <c r="B66" s="14"/>
      <c r="C66" s="3"/>
      <c r="D66" s="3"/>
      <c r="E66" s="3"/>
      <c r="F66" s="3"/>
      <c r="G66" s="3"/>
      <c r="H66" s="3"/>
    </row>
    <row r="67" spans="1:8">
      <c r="A67" s="14"/>
      <c r="B67" s="14"/>
      <c r="C67" s="3"/>
      <c r="D67" s="3"/>
      <c r="E67" s="3"/>
      <c r="F67" s="3"/>
      <c r="G67" s="3"/>
      <c r="H67" s="3"/>
    </row>
    <row r="68" spans="1:8">
      <c r="A68" s="14"/>
      <c r="B68" s="14"/>
      <c r="C68" s="3"/>
      <c r="D68" s="3"/>
      <c r="E68" s="3"/>
      <c r="F68" s="3"/>
      <c r="G68" s="3"/>
      <c r="H68" s="3"/>
    </row>
    <row r="69" spans="1:8">
      <c r="A69" s="14"/>
      <c r="B69" s="14"/>
      <c r="C69" s="3"/>
      <c r="D69" s="3"/>
      <c r="E69" s="3"/>
      <c r="F69" s="3"/>
      <c r="G69" s="3"/>
      <c r="H69" s="3"/>
    </row>
    <row r="70" spans="1:8">
      <c r="A70" s="14"/>
      <c r="B70" s="14"/>
      <c r="C70" s="3"/>
      <c r="D70" s="3"/>
      <c r="E70" s="3"/>
      <c r="F70" s="3"/>
      <c r="G70" s="3"/>
      <c r="H70" s="3"/>
    </row>
    <row r="71" spans="1:8">
      <c r="A71" s="14"/>
      <c r="B71" s="14"/>
      <c r="C71" s="3"/>
      <c r="D71" s="3"/>
      <c r="E71" s="3"/>
      <c r="F71" s="3"/>
      <c r="G71" s="3"/>
      <c r="H71" s="3"/>
    </row>
    <row r="72" spans="1:8">
      <c r="A72" s="14"/>
      <c r="B72" s="14"/>
      <c r="C72" s="3"/>
      <c r="D72" s="3"/>
      <c r="E72" s="3"/>
      <c r="F72" s="3"/>
      <c r="G72" s="3"/>
      <c r="H72" s="3"/>
    </row>
    <row r="73" spans="1:8">
      <c r="A73" s="14"/>
      <c r="B73" s="14"/>
      <c r="C73" s="3"/>
      <c r="D73" s="3"/>
      <c r="E73" s="3"/>
      <c r="F73" s="3"/>
      <c r="G73" s="3"/>
      <c r="H73" s="3"/>
    </row>
    <row r="74" spans="1:8">
      <c r="A74" s="14"/>
      <c r="B74" s="14"/>
      <c r="C74" s="3"/>
      <c r="D74" s="3"/>
      <c r="E74" s="3"/>
      <c r="F74" s="3"/>
      <c r="G74" s="3"/>
      <c r="H74" s="3"/>
    </row>
    <row r="75" spans="1:8">
      <c r="A75" s="14"/>
      <c r="B75" s="14"/>
      <c r="C75" s="3"/>
      <c r="D75" s="3"/>
      <c r="E75" s="3"/>
      <c r="F75" s="3"/>
      <c r="G75" s="3"/>
      <c r="H75" s="3"/>
    </row>
    <row r="76" spans="1:8">
      <c r="A76" s="14"/>
      <c r="B76" s="14"/>
      <c r="C76" s="3"/>
      <c r="D76" s="3"/>
      <c r="E76" s="3"/>
      <c r="F76" s="3"/>
      <c r="G76" s="3"/>
      <c r="H76" s="3"/>
    </row>
    <row r="77" spans="1:8">
      <c r="A77" s="14"/>
      <c r="B77" s="14"/>
      <c r="C77" s="3"/>
      <c r="D77" s="3"/>
      <c r="E77" s="3"/>
      <c r="F77" s="3"/>
      <c r="G77" s="3"/>
      <c r="H77" s="3"/>
    </row>
    <row r="78" spans="1:8">
      <c r="A78" s="14"/>
      <c r="B78" s="14"/>
      <c r="C78" s="3"/>
      <c r="D78" s="3"/>
      <c r="E78" s="3"/>
      <c r="F78" s="3"/>
      <c r="G78" s="3"/>
      <c r="H78" s="3"/>
    </row>
    <row r="79" spans="1:8">
      <c r="A79" s="14"/>
      <c r="B79" s="14"/>
      <c r="C79" s="3"/>
      <c r="D79" s="3"/>
      <c r="E79" s="3"/>
      <c r="F79" s="3"/>
      <c r="G79" s="3"/>
      <c r="H79" s="3"/>
    </row>
    <row r="80" spans="1:8">
      <c r="A80" s="14"/>
      <c r="B80" s="14"/>
      <c r="C80" s="3"/>
      <c r="D80" s="3"/>
      <c r="E80" s="3"/>
      <c r="F80" s="3"/>
      <c r="G80" s="3"/>
      <c r="H80" s="3"/>
    </row>
    <row r="81" spans="1:8">
      <c r="A81" s="14"/>
      <c r="B81" s="14"/>
      <c r="C81" s="3"/>
      <c r="D81" s="3"/>
      <c r="E81" s="3"/>
      <c r="F81" s="3"/>
      <c r="G81" s="3"/>
      <c r="H81" s="3"/>
    </row>
    <row r="82" spans="1:8">
      <c r="A82" s="14"/>
      <c r="B82" s="14"/>
      <c r="C82" s="3"/>
      <c r="D82" s="3"/>
      <c r="E82" s="3"/>
      <c r="F82" s="3"/>
      <c r="G82" s="3"/>
      <c r="H82" s="3"/>
    </row>
    <row r="83" spans="1:8">
      <c r="A83" s="14"/>
      <c r="B83" s="14"/>
      <c r="C83" s="3"/>
      <c r="D83" s="3"/>
      <c r="E83" s="3"/>
      <c r="F83" s="3"/>
      <c r="G83" s="3"/>
      <c r="H83" s="3"/>
    </row>
    <row r="84" spans="1:8">
      <c r="A84" s="14"/>
      <c r="B84" s="14"/>
      <c r="C84" s="3"/>
      <c r="D84" s="3"/>
      <c r="E84" s="3"/>
      <c r="F84" s="3"/>
      <c r="G84" s="3"/>
      <c r="H84" s="3"/>
    </row>
    <row r="85" spans="1:8">
      <c r="A85" s="14"/>
      <c r="B85" s="14"/>
      <c r="C85" s="3"/>
      <c r="D85" s="3"/>
      <c r="E85" s="3"/>
      <c r="F85" s="3"/>
      <c r="G85" s="3"/>
      <c r="H85" s="3"/>
    </row>
    <row r="86" spans="1:8">
      <c r="A86" s="14"/>
      <c r="B86" s="14"/>
      <c r="C86" s="3"/>
      <c r="D86" s="3"/>
      <c r="E86" s="3"/>
      <c r="F86" s="3"/>
      <c r="G86" s="3"/>
      <c r="H86" s="3"/>
    </row>
    <row r="87" spans="1:8">
      <c r="A87" s="14"/>
      <c r="B87" s="14"/>
      <c r="C87" s="3"/>
      <c r="D87" s="3"/>
      <c r="E87" s="3"/>
      <c r="F87" s="3"/>
      <c r="G87" s="3"/>
      <c r="H87" s="3"/>
    </row>
    <row r="88" spans="1:8">
      <c r="A88" s="14"/>
      <c r="B88" s="14"/>
      <c r="C88" s="3"/>
      <c r="D88" s="3"/>
      <c r="E88" s="3"/>
      <c r="F88" s="3"/>
      <c r="G88" s="3"/>
      <c r="H88" s="3"/>
    </row>
    <row r="89" spans="1:8">
      <c r="A89" s="14"/>
      <c r="B89" s="14"/>
      <c r="C89" s="3"/>
      <c r="D89" s="3"/>
      <c r="E89" s="3"/>
      <c r="F89" s="3"/>
      <c r="G89" s="3"/>
      <c r="H89" s="3"/>
    </row>
    <row r="90" spans="1:8">
      <c r="A90" s="14"/>
      <c r="B90" s="14"/>
      <c r="C90" s="3"/>
      <c r="D90" s="3"/>
      <c r="E90" s="3"/>
      <c r="F90" s="3"/>
      <c r="G90" s="3"/>
      <c r="H90" s="3"/>
    </row>
    <row r="91" spans="1:8">
      <c r="A91" s="14"/>
      <c r="B91" s="14"/>
      <c r="C91" s="3"/>
      <c r="D91" s="3"/>
      <c r="E91" s="3"/>
      <c r="F91" s="3"/>
      <c r="G91" s="3"/>
      <c r="H91" s="3"/>
    </row>
    <row r="92" spans="1:8">
      <c r="A92" s="14"/>
      <c r="B92" s="14"/>
      <c r="C92" s="3"/>
      <c r="D92" s="3"/>
      <c r="E92" s="3"/>
      <c r="F92" s="3"/>
      <c r="G92" s="3"/>
      <c r="H92" s="3"/>
    </row>
    <row r="93" spans="1:8">
      <c r="A93" s="14"/>
      <c r="B93" s="14"/>
      <c r="C93" s="3"/>
      <c r="D93" s="3"/>
      <c r="E93" s="3"/>
      <c r="F93" s="3"/>
      <c r="G93" s="3"/>
      <c r="H93" s="3"/>
    </row>
    <row r="94" spans="1:8">
      <c r="A94" s="14"/>
      <c r="B94" s="14"/>
      <c r="C94" s="3"/>
      <c r="D94" s="3"/>
      <c r="E94" s="3"/>
      <c r="F94" s="3"/>
      <c r="G94" s="3"/>
      <c r="H94" s="3"/>
    </row>
    <row r="95" spans="1:8">
      <c r="A95" s="14"/>
      <c r="B95" s="14"/>
      <c r="C95" s="3"/>
      <c r="D95" s="3"/>
      <c r="E95" s="3"/>
      <c r="F95" s="3"/>
      <c r="G95" s="3"/>
      <c r="H95" s="3"/>
    </row>
    <row r="96" spans="1:8">
      <c r="A96" s="14"/>
      <c r="B96" s="14"/>
      <c r="C96" s="3"/>
      <c r="D96" s="3"/>
      <c r="E96" s="3"/>
      <c r="F96" s="3"/>
      <c r="G96" s="3"/>
      <c r="H96" s="3"/>
    </row>
    <row r="97" spans="1:8">
      <c r="A97" s="14"/>
      <c r="B97" s="14"/>
      <c r="C97" s="3"/>
      <c r="D97" s="3"/>
      <c r="E97" s="3"/>
      <c r="F97" s="3"/>
      <c r="G97" s="3"/>
      <c r="H97" s="3"/>
    </row>
    <row r="98" spans="1:8">
      <c r="A98" s="14"/>
      <c r="B98" s="14"/>
      <c r="C98" s="3"/>
      <c r="D98" s="3"/>
      <c r="E98" s="3"/>
      <c r="F98" s="3"/>
      <c r="G98" s="3"/>
      <c r="H98" s="3"/>
    </row>
    <row r="99" spans="1:8">
      <c r="A99" s="14"/>
      <c r="B99" s="14"/>
      <c r="C99" s="3"/>
      <c r="D99" s="3"/>
      <c r="E99" s="3"/>
      <c r="F99" s="3"/>
      <c r="G99" s="3"/>
      <c r="H99" s="3"/>
    </row>
    <row r="100" spans="1:8">
      <c r="A100" s="14"/>
      <c r="B100" s="14"/>
      <c r="C100" s="3"/>
      <c r="D100" s="3"/>
      <c r="E100" s="3"/>
      <c r="F100" s="3"/>
      <c r="G100" s="3"/>
      <c r="H100" s="3"/>
    </row>
    <row r="101" spans="1:8">
      <c r="A101" s="14"/>
      <c r="B101" s="14"/>
      <c r="C101" s="3"/>
      <c r="D101" s="3"/>
      <c r="E101" s="3"/>
      <c r="F101" s="3"/>
      <c r="G101" s="3"/>
      <c r="H101" s="3"/>
    </row>
    <row r="102" spans="1:8">
      <c r="A102" s="14"/>
      <c r="B102" s="14"/>
      <c r="C102" s="3"/>
      <c r="D102" s="3"/>
      <c r="E102" s="3"/>
      <c r="F102" s="3"/>
      <c r="G102" s="3"/>
      <c r="H102" s="3"/>
    </row>
    <row r="103" spans="1:8">
      <c r="A103" s="14"/>
      <c r="B103" s="14"/>
      <c r="C103" s="3"/>
      <c r="D103" s="3"/>
      <c r="E103" s="3"/>
      <c r="F103" s="3"/>
      <c r="G103" s="3"/>
      <c r="H103" s="3"/>
    </row>
    <row r="104" spans="1:8">
      <c r="A104" s="14"/>
      <c r="B104" s="14"/>
      <c r="C104" s="3"/>
      <c r="D104" s="3"/>
      <c r="E104" s="3"/>
      <c r="F104" s="3"/>
      <c r="G104" s="3"/>
      <c r="H104" s="3"/>
    </row>
    <row r="105" spans="1:8">
      <c r="A105" s="14"/>
      <c r="B105" s="14"/>
      <c r="C105" s="3"/>
      <c r="D105" s="3"/>
      <c r="E105" s="3"/>
      <c r="F105" s="3"/>
      <c r="G105" s="3"/>
      <c r="H105" s="3"/>
    </row>
    <row r="106" spans="1:8">
      <c r="A106" s="14"/>
      <c r="B106" s="14"/>
      <c r="C106" s="3"/>
      <c r="D106" s="3"/>
      <c r="E106" s="3"/>
      <c r="F106" s="3"/>
      <c r="G106" s="3"/>
      <c r="H106" s="3"/>
    </row>
    <row r="107" spans="1:8">
      <c r="A107" s="14"/>
      <c r="B107" s="14"/>
      <c r="C107" s="3"/>
      <c r="D107" s="3"/>
      <c r="E107" s="3"/>
      <c r="F107" s="3"/>
      <c r="G107" s="3"/>
      <c r="H107" s="3"/>
    </row>
    <row r="108" spans="1:8">
      <c r="A108" s="14"/>
      <c r="B108" s="14"/>
      <c r="C108" s="3"/>
      <c r="D108" s="3"/>
      <c r="E108" s="3"/>
      <c r="F108" s="3"/>
      <c r="G108" s="3"/>
      <c r="H108" s="3"/>
    </row>
    <row r="109" spans="1:8">
      <c r="A109" s="14"/>
      <c r="B109" s="14"/>
      <c r="C109" s="3"/>
      <c r="D109" s="3"/>
      <c r="E109" s="3"/>
      <c r="F109" s="3"/>
      <c r="G109" s="3"/>
      <c r="H109" s="3"/>
    </row>
    <row r="110" spans="1:8">
      <c r="A110" s="14"/>
      <c r="B110" s="14"/>
      <c r="C110" s="3"/>
      <c r="D110" s="3"/>
      <c r="E110" s="3"/>
      <c r="F110" s="3"/>
      <c r="G110" s="3"/>
      <c r="H110" s="3"/>
    </row>
    <row r="111" spans="1:8">
      <c r="A111" s="14"/>
      <c r="B111" s="14"/>
      <c r="C111" s="3"/>
      <c r="D111" s="3"/>
      <c r="E111" s="3"/>
      <c r="F111" s="3"/>
      <c r="G111" s="3"/>
      <c r="H111" s="3"/>
    </row>
    <row r="112" spans="1:8">
      <c r="A112" s="14"/>
      <c r="B112" s="14"/>
      <c r="C112" s="3"/>
      <c r="D112" s="3"/>
      <c r="E112" s="3"/>
      <c r="F112" s="3"/>
      <c r="G112" s="3"/>
      <c r="H112" s="3"/>
    </row>
    <row r="113" spans="1:8">
      <c r="A113" s="14"/>
      <c r="B113" s="14"/>
      <c r="C113" s="3"/>
      <c r="D113" s="3"/>
      <c r="E113" s="3"/>
      <c r="F113" s="3"/>
      <c r="G113" s="3"/>
      <c r="H113" s="3"/>
    </row>
    <row r="114" spans="1:8">
      <c r="A114" s="14"/>
      <c r="B114" s="14"/>
      <c r="C114" s="3"/>
      <c r="D114" s="3"/>
      <c r="E114" s="3"/>
      <c r="F114" s="3"/>
      <c r="G114" s="3"/>
      <c r="H114" s="3"/>
    </row>
    <row r="115" spans="1:8">
      <c r="A115" s="14"/>
      <c r="B115" s="14"/>
      <c r="C115" s="3"/>
      <c r="D115" s="3"/>
      <c r="E115" s="3"/>
      <c r="F115" s="3"/>
      <c r="G115" s="3"/>
      <c r="H115" s="3"/>
    </row>
    <row r="116" spans="1:8">
      <c r="A116" s="14"/>
      <c r="B116" s="14"/>
      <c r="C116" s="3"/>
      <c r="D116" s="3"/>
      <c r="E116" s="3"/>
      <c r="F116" s="3"/>
      <c r="G116" s="3"/>
      <c r="H116" s="3"/>
    </row>
    <row r="117" spans="1:8">
      <c r="A117" s="14"/>
      <c r="B117" s="14"/>
      <c r="C117" s="3"/>
      <c r="D117" s="3"/>
      <c r="E117" s="3"/>
      <c r="F117" s="3"/>
      <c r="G117" s="3"/>
      <c r="H117" s="3"/>
    </row>
    <row r="118" spans="1:8">
      <c r="A118" s="14"/>
      <c r="B118" s="14"/>
      <c r="C118" s="3"/>
      <c r="D118" s="3"/>
      <c r="E118" s="3"/>
      <c r="F118" s="3"/>
      <c r="G118" s="3"/>
      <c r="H118" s="3"/>
    </row>
    <row r="119" spans="1:8">
      <c r="A119" s="14"/>
      <c r="B119" s="14"/>
      <c r="C119" s="3"/>
      <c r="D119" s="3"/>
      <c r="E119" s="3"/>
      <c r="F119" s="3"/>
      <c r="G119" s="3"/>
      <c r="H119" s="3"/>
    </row>
    <row r="120" spans="1:8">
      <c r="A120" s="14"/>
      <c r="B120" s="14"/>
      <c r="C120" s="3"/>
      <c r="D120" s="3"/>
      <c r="E120" s="3"/>
      <c r="F120" s="3"/>
      <c r="G120" s="3"/>
      <c r="H120" s="3"/>
    </row>
    <row r="121" spans="1:8">
      <c r="A121" s="14"/>
      <c r="B121" s="14"/>
      <c r="C121" s="3"/>
      <c r="D121" s="3"/>
      <c r="E121" s="3"/>
      <c r="F121" s="3"/>
      <c r="G121" s="3"/>
      <c r="H121" s="3"/>
    </row>
    <row r="122" spans="1:8">
      <c r="A122" s="14"/>
      <c r="B122" s="14"/>
      <c r="C122" s="3"/>
      <c r="D122" s="3"/>
      <c r="E122" s="3"/>
      <c r="F122" s="3"/>
      <c r="G122" s="3"/>
      <c r="H122" s="3"/>
    </row>
    <row r="123" spans="1:8">
      <c r="A123" s="14"/>
      <c r="B123" s="14"/>
      <c r="C123" s="3"/>
      <c r="D123" s="3"/>
      <c r="E123" s="3"/>
      <c r="F123" s="3"/>
      <c r="G123" s="3"/>
      <c r="H123" s="3"/>
    </row>
    <row r="124" spans="1:8">
      <c r="A124" s="14"/>
      <c r="B124" s="14"/>
      <c r="C124" s="3"/>
      <c r="D124" s="3"/>
      <c r="E124" s="3"/>
      <c r="F124" s="3"/>
      <c r="G124" s="3"/>
      <c r="H124" s="3"/>
    </row>
    <row r="125" spans="1:8">
      <c r="A125" s="14"/>
      <c r="B125" s="14"/>
      <c r="C125" s="3"/>
      <c r="D125" s="3"/>
      <c r="E125" s="3"/>
      <c r="F125" s="3"/>
      <c r="G125" s="3"/>
      <c r="H125" s="3"/>
    </row>
    <row r="126" spans="1:8">
      <c r="A126" s="14"/>
      <c r="B126" s="14"/>
      <c r="C126" s="3"/>
      <c r="D126" s="3"/>
      <c r="E126" s="3"/>
      <c r="F126" s="3"/>
      <c r="G126" s="3"/>
      <c r="H126" s="3"/>
    </row>
    <row r="127" spans="1:8">
      <c r="A127" s="14"/>
      <c r="B127" s="14"/>
      <c r="C127" s="3"/>
      <c r="D127" s="3"/>
      <c r="E127" s="3"/>
      <c r="F127" s="3"/>
      <c r="G127" s="3"/>
      <c r="H127" s="3"/>
    </row>
    <row r="128" spans="1:8">
      <c r="A128" s="14"/>
      <c r="B128" s="14"/>
      <c r="C128" s="3"/>
      <c r="D128" s="3"/>
      <c r="E128" s="3"/>
      <c r="F128" s="3"/>
      <c r="G128" s="3"/>
      <c r="H128" s="3"/>
    </row>
    <row r="129" spans="1:8">
      <c r="A129" s="14"/>
      <c r="B129" s="14"/>
      <c r="C129" s="3"/>
      <c r="D129" s="3"/>
      <c r="E129" s="3"/>
      <c r="F129" s="3"/>
      <c r="G129" s="3"/>
      <c r="H129" s="3"/>
    </row>
    <row r="130" spans="1:8">
      <c r="A130" s="14"/>
      <c r="B130" s="14"/>
      <c r="C130" s="3"/>
      <c r="D130" s="3"/>
      <c r="E130" s="3"/>
      <c r="F130" s="3"/>
      <c r="G130" s="3"/>
      <c r="H130" s="3"/>
    </row>
    <row r="131" spans="1:8">
      <c r="A131" s="14"/>
      <c r="B131" s="14"/>
      <c r="C131" s="3"/>
      <c r="D131" s="3"/>
      <c r="E131" s="3"/>
      <c r="F131" s="3"/>
      <c r="G131" s="3"/>
      <c r="H131" s="3"/>
    </row>
    <row r="132" spans="1:8">
      <c r="A132" s="14"/>
      <c r="B132" s="14"/>
      <c r="C132" s="3"/>
      <c r="D132" s="3"/>
      <c r="E132" s="3"/>
      <c r="F132" s="3"/>
      <c r="G132" s="3"/>
      <c r="H132" s="3"/>
    </row>
    <row r="133" spans="1:8">
      <c r="A133" s="14"/>
      <c r="B133" s="14"/>
      <c r="C133" s="3"/>
      <c r="D133" s="3"/>
      <c r="E133" s="3"/>
      <c r="F133" s="3"/>
      <c r="G133" s="3"/>
      <c r="H133" s="3"/>
    </row>
    <row r="134" spans="1:8">
      <c r="A134" s="14"/>
      <c r="B134" s="14"/>
      <c r="C134" s="3"/>
      <c r="D134" s="3"/>
      <c r="E134" s="3"/>
      <c r="F134" s="3"/>
      <c r="G134" s="3"/>
      <c r="H134" s="3"/>
    </row>
    <row r="135" spans="1:8">
      <c r="A135" s="14"/>
      <c r="B135" s="14"/>
      <c r="C135" s="3"/>
      <c r="D135" s="3"/>
      <c r="E135" s="3"/>
      <c r="F135" s="3"/>
      <c r="G135" s="3"/>
      <c r="H135" s="3"/>
    </row>
    <row r="136" spans="1:8">
      <c r="A136" s="14"/>
      <c r="B136" s="14"/>
      <c r="C136" s="3"/>
      <c r="D136" s="3"/>
      <c r="E136" s="3"/>
      <c r="F136" s="3"/>
      <c r="G136" s="3"/>
      <c r="H136" s="3"/>
    </row>
    <row r="137" spans="1:8">
      <c r="A137" s="14"/>
      <c r="B137" s="14"/>
      <c r="C137" s="3"/>
      <c r="D137" s="3"/>
      <c r="E137" s="3"/>
      <c r="F137" s="3"/>
      <c r="G137" s="3"/>
      <c r="H137" s="3"/>
    </row>
    <row r="138" spans="1:8">
      <c r="A138" s="14"/>
      <c r="B138" s="14"/>
      <c r="C138" s="3"/>
      <c r="D138" s="3"/>
      <c r="E138" s="3"/>
      <c r="F138" s="3"/>
      <c r="G138" s="3"/>
      <c r="H138" s="3"/>
    </row>
    <row r="139" spans="1:8">
      <c r="A139" s="14"/>
      <c r="B139" s="14"/>
      <c r="C139" s="3"/>
      <c r="D139" s="3"/>
      <c r="E139" s="3"/>
      <c r="F139" s="3"/>
      <c r="G139" s="3"/>
      <c r="H139" s="3"/>
    </row>
    <row r="140" spans="1:8">
      <c r="A140" s="14"/>
      <c r="B140" s="14"/>
      <c r="C140" s="3"/>
      <c r="D140" s="3"/>
      <c r="E140" s="3"/>
      <c r="F140" s="3"/>
      <c r="G140" s="3"/>
      <c r="H140" s="3"/>
    </row>
    <row r="141" spans="1:8">
      <c r="A141" s="14"/>
      <c r="B141" s="14"/>
      <c r="C141" s="3"/>
      <c r="D141" s="3"/>
      <c r="E141" s="3"/>
      <c r="F141" s="3"/>
      <c r="G141" s="3"/>
      <c r="H141" s="3"/>
    </row>
    <row r="142" spans="1:8">
      <c r="A142" s="14"/>
      <c r="B142" s="14"/>
      <c r="C142" s="3"/>
      <c r="D142" s="3"/>
      <c r="E142" s="3"/>
      <c r="F142" s="3"/>
      <c r="G142" s="3"/>
      <c r="H142" s="3"/>
    </row>
    <row r="143" spans="1:8">
      <c r="A143" s="14"/>
      <c r="B143" s="14"/>
      <c r="C143" s="3"/>
      <c r="D143" s="3"/>
      <c r="E143" s="3"/>
      <c r="F143" s="3"/>
      <c r="G143" s="3"/>
      <c r="H143" s="3"/>
    </row>
    <row r="144" spans="1:8">
      <c r="A144" s="14"/>
      <c r="B144" s="14"/>
      <c r="C144" s="3"/>
      <c r="D144" s="3"/>
      <c r="E144" s="3"/>
      <c r="F144" s="3"/>
      <c r="G144" s="3"/>
      <c r="H144" s="3"/>
    </row>
    <row r="145" spans="1:8">
      <c r="A145" s="14"/>
      <c r="B145" s="14"/>
      <c r="C145" s="3"/>
      <c r="D145" s="3"/>
      <c r="E145" s="3"/>
      <c r="F145" s="3"/>
      <c r="G145" s="3"/>
      <c r="H145" s="3"/>
    </row>
    <row r="146" spans="1:8">
      <c r="A146" s="14"/>
      <c r="B146" s="14"/>
      <c r="C146" s="3"/>
      <c r="D146" s="3"/>
      <c r="E146" s="3"/>
      <c r="F146" s="3"/>
      <c r="G146" s="3"/>
      <c r="H146" s="3"/>
    </row>
    <row r="147" spans="1:8">
      <c r="A147" s="14"/>
      <c r="B147" s="14"/>
      <c r="C147" s="3"/>
      <c r="D147" s="3"/>
      <c r="E147" s="3"/>
      <c r="F147" s="3"/>
      <c r="G147" s="3"/>
      <c r="H147" s="3"/>
    </row>
    <row r="148" spans="1:8">
      <c r="A148" s="14"/>
      <c r="B148" s="14"/>
      <c r="C148" s="3"/>
      <c r="D148" s="3"/>
      <c r="E148" s="3"/>
      <c r="F148" s="3"/>
      <c r="G148" s="3"/>
      <c r="H148" s="3"/>
    </row>
    <row r="149" spans="1:8">
      <c r="A149" s="14"/>
      <c r="B149" s="14"/>
      <c r="C149" s="3"/>
      <c r="D149" s="3"/>
      <c r="E149" s="3"/>
      <c r="F149" s="3"/>
      <c r="G149" s="3"/>
      <c r="H149" s="3"/>
    </row>
    <row r="150" spans="1:8">
      <c r="A150" s="14"/>
      <c r="B150" s="14"/>
      <c r="C150" s="3"/>
      <c r="D150" s="3"/>
      <c r="E150" s="3"/>
      <c r="F150" s="3"/>
      <c r="G150" s="3"/>
      <c r="H150" s="3"/>
    </row>
    <row r="151" spans="1:8">
      <c r="A151" s="14"/>
      <c r="B151" s="14"/>
      <c r="C151" s="3"/>
      <c r="D151" s="3"/>
      <c r="E151" s="3"/>
      <c r="F151" s="3"/>
      <c r="G151" s="3"/>
      <c r="H151" s="3"/>
    </row>
    <row r="152" spans="1:8">
      <c r="A152" s="14"/>
      <c r="B152" s="14"/>
      <c r="C152" s="3"/>
      <c r="D152" s="3"/>
      <c r="E152" s="3"/>
      <c r="F152" s="3"/>
      <c r="G152" s="3"/>
      <c r="H152" s="3"/>
    </row>
    <row r="153" spans="1:8">
      <c r="A153" s="14"/>
      <c r="B153" s="14"/>
      <c r="C153" s="3"/>
      <c r="D153" s="3"/>
      <c r="E153" s="3"/>
      <c r="F153" s="3"/>
      <c r="G153" s="3"/>
      <c r="H153" s="3"/>
    </row>
    <row r="154" spans="1:8">
      <c r="A154" s="14"/>
      <c r="B154" s="14"/>
      <c r="C154" s="3"/>
      <c r="D154" s="3"/>
      <c r="E154" s="3"/>
      <c r="F154" s="3"/>
      <c r="G154" s="3"/>
      <c r="H154" s="3"/>
    </row>
    <row r="155" spans="1:8">
      <c r="A155" s="14"/>
      <c r="B155" s="14"/>
      <c r="C155" s="3"/>
      <c r="D155" s="3"/>
      <c r="E155" s="3"/>
      <c r="F155" s="3"/>
      <c r="G155" s="3"/>
      <c r="H155" s="3"/>
    </row>
    <row r="156" spans="1:8">
      <c r="A156" s="14"/>
      <c r="B156" s="14"/>
      <c r="C156" s="3"/>
      <c r="D156" s="3"/>
      <c r="E156" s="3"/>
      <c r="F156" s="3"/>
      <c r="G156" s="3"/>
      <c r="H156" s="3"/>
    </row>
    <row r="157" spans="1:8">
      <c r="A157" s="14"/>
      <c r="B157" s="14"/>
      <c r="C157" s="3"/>
      <c r="D157" s="3"/>
      <c r="E157" s="3"/>
      <c r="F157" s="3"/>
      <c r="G157" s="3"/>
      <c r="H157" s="3"/>
    </row>
    <row r="158" spans="1:8">
      <c r="A158" s="14"/>
      <c r="B158" s="14"/>
      <c r="C158" s="3"/>
      <c r="D158" s="3"/>
      <c r="E158" s="3"/>
      <c r="F158" s="3"/>
      <c r="G158" s="3"/>
      <c r="H158" s="3"/>
    </row>
    <row r="159" spans="1:8">
      <c r="A159" s="14"/>
      <c r="B159" s="14"/>
      <c r="C159" s="3"/>
      <c r="D159" s="3"/>
      <c r="E159" s="3"/>
      <c r="F159" s="3"/>
      <c r="G159" s="3"/>
      <c r="H159" s="3"/>
    </row>
    <row r="160" spans="1:8">
      <c r="A160" s="14"/>
      <c r="B160" s="14"/>
      <c r="C160" s="3"/>
      <c r="D160" s="3"/>
      <c r="E160" s="3"/>
      <c r="F160" s="3"/>
      <c r="G160" s="3"/>
      <c r="H160" s="3"/>
    </row>
    <row r="161" spans="1:8">
      <c r="A161" s="14"/>
      <c r="B161" s="14"/>
      <c r="C161" s="3"/>
      <c r="D161" s="3"/>
      <c r="E161" s="3"/>
      <c r="F161" s="3"/>
      <c r="G161" s="3"/>
      <c r="H161" s="3"/>
    </row>
    <row r="162" spans="1:8">
      <c r="A162" s="14"/>
      <c r="B162" s="14"/>
      <c r="C162" s="3"/>
      <c r="D162" s="3"/>
      <c r="E162" s="3"/>
      <c r="F162" s="3"/>
      <c r="G162" s="3"/>
      <c r="H162" s="3"/>
    </row>
    <row r="163" spans="1:8">
      <c r="A163" s="14"/>
      <c r="B163" s="14"/>
      <c r="C163" s="3"/>
      <c r="D163" s="3"/>
      <c r="E163" s="3"/>
      <c r="F163" s="3"/>
      <c r="G163" s="3"/>
      <c r="H163" s="3"/>
    </row>
    <row r="164" spans="1:8">
      <c r="A164" s="14"/>
      <c r="B164" s="14"/>
      <c r="C164" s="3"/>
      <c r="D164" s="3"/>
      <c r="E164" s="3"/>
      <c r="F164" s="3"/>
      <c r="G164" s="3"/>
      <c r="H164" s="3"/>
    </row>
    <row r="165" spans="1:8">
      <c r="A165" s="14"/>
      <c r="B165" s="14"/>
      <c r="C165" s="3"/>
      <c r="D165" s="3"/>
      <c r="E165" s="3"/>
      <c r="F165" s="3"/>
      <c r="G165" s="3"/>
      <c r="H165" s="3"/>
    </row>
    <row r="166" spans="1:8">
      <c r="A166" s="14"/>
      <c r="B166" s="14"/>
      <c r="C166" s="3"/>
      <c r="D166" s="3"/>
      <c r="E166" s="3"/>
      <c r="F166" s="3"/>
      <c r="G166" s="3"/>
      <c r="H166" s="3"/>
    </row>
    <row r="167" spans="1:8">
      <c r="A167" s="14"/>
      <c r="B167" s="14"/>
      <c r="C167" s="3"/>
      <c r="D167" s="3"/>
      <c r="E167" s="3"/>
      <c r="F167" s="3"/>
      <c r="G167" s="3"/>
      <c r="H167" s="3"/>
    </row>
    <row r="168" spans="1:8">
      <c r="A168" s="14"/>
      <c r="B168" s="14"/>
      <c r="C168" s="3"/>
      <c r="D168" s="3"/>
      <c r="E168" s="3"/>
      <c r="F168" s="3"/>
      <c r="G168" s="3"/>
      <c r="H168" s="3"/>
    </row>
    <row r="169" spans="1:8">
      <c r="A169" s="14"/>
      <c r="B169" s="14"/>
      <c r="C169" s="3"/>
      <c r="D169" s="3"/>
      <c r="E169" s="3"/>
      <c r="F169" s="3"/>
      <c r="G169" s="3"/>
      <c r="H169" s="3"/>
    </row>
    <row r="170" spans="1:8">
      <c r="A170" s="14"/>
      <c r="B170" s="14"/>
      <c r="C170" s="3"/>
      <c r="D170" s="3"/>
      <c r="E170" s="3"/>
      <c r="F170" s="3"/>
      <c r="G170" s="3"/>
      <c r="H170" s="3"/>
    </row>
    <row r="171" spans="1:8">
      <c r="A171" s="14"/>
      <c r="B171" s="14"/>
      <c r="C171" s="3"/>
      <c r="D171" s="3"/>
      <c r="E171" s="3"/>
      <c r="F171" s="3"/>
      <c r="G171" s="3"/>
      <c r="H171" s="3"/>
    </row>
    <row r="172" spans="1:8">
      <c r="A172" s="14"/>
      <c r="B172" s="14"/>
      <c r="C172" s="3"/>
      <c r="D172" s="3"/>
      <c r="E172" s="3"/>
      <c r="F172" s="3"/>
      <c r="G172" s="3"/>
      <c r="H172" s="3"/>
    </row>
    <row r="173" spans="1:8">
      <c r="A173" s="14"/>
      <c r="B173" s="14"/>
      <c r="C173" s="3"/>
      <c r="D173" s="3"/>
      <c r="E173" s="3"/>
      <c r="F173" s="3"/>
      <c r="G173" s="3"/>
      <c r="H173" s="3"/>
    </row>
    <row r="174" spans="1:8">
      <c r="A174" s="14"/>
      <c r="B174" s="14"/>
      <c r="C174" s="3"/>
      <c r="D174" s="3"/>
      <c r="E174" s="3"/>
      <c r="F174" s="3"/>
      <c r="G174" s="3"/>
      <c r="H174" s="3"/>
    </row>
    <row r="175" spans="1:8">
      <c r="A175" s="14"/>
      <c r="B175" s="14"/>
      <c r="C175" s="3"/>
      <c r="D175" s="3"/>
      <c r="E175" s="3"/>
      <c r="F175" s="3"/>
      <c r="G175" s="3"/>
      <c r="H175" s="3"/>
    </row>
    <row r="176" spans="1:8">
      <c r="A176" s="14"/>
      <c r="B176" s="14"/>
      <c r="C176" s="3"/>
      <c r="D176" s="3"/>
      <c r="E176" s="3"/>
      <c r="F176" s="3"/>
      <c r="G176" s="3"/>
      <c r="H176" s="3"/>
    </row>
    <row r="177" spans="1:8">
      <c r="A177" s="14"/>
      <c r="B177" s="14"/>
      <c r="C177" s="3"/>
      <c r="D177" s="3"/>
      <c r="E177" s="3"/>
      <c r="F177" s="3"/>
      <c r="G177" s="3"/>
      <c r="H177" s="3"/>
    </row>
    <row r="178" spans="1:8">
      <c r="A178" s="14"/>
      <c r="B178" s="14"/>
      <c r="C178" s="3"/>
      <c r="D178" s="3"/>
      <c r="E178" s="3"/>
      <c r="F178" s="3"/>
      <c r="G178" s="3"/>
      <c r="H178" s="3"/>
    </row>
    <row r="179" spans="1:8">
      <c r="A179" s="14"/>
      <c r="B179" s="14"/>
      <c r="C179" s="3"/>
      <c r="D179" s="3"/>
      <c r="E179" s="3"/>
      <c r="F179" s="3"/>
      <c r="G179" s="3"/>
      <c r="H179" s="3"/>
    </row>
    <row r="180" spans="1:8">
      <c r="A180" s="14"/>
      <c r="B180" s="14"/>
      <c r="C180" s="3"/>
      <c r="D180" s="3"/>
      <c r="E180" s="3"/>
      <c r="F180" s="3"/>
      <c r="G180" s="3"/>
      <c r="H180" s="3"/>
    </row>
    <row r="181" spans="1:8">
      <c r="A181" s="14"/>
      <c r="B181" s="14"/>
      <c r="C181" s="3"/>
      <c r="D181" s="3"/>
      <c r="E181" s="3"/>
      <c r="F181" s="3"/>
      <c r="G181" s="3"/>
      <c r="H181" s="3"/>
    </row>
    <row r="182" spans="1:8">
      <c r="A182" s="14"/>
      <c r="B182" s="14"/>
      <c r="C182" s="3"/>
      <c r="D182" s="3"/>
      <c r="E182" s="3"/>
      <c r="F182" s="3"/>
      <c r="G182" s="3"/>
      <c r="H182" s="3"/>
    </row>
    <row r="183" spans="1:8">
      <c r="A183" s="14"/>
      <c r="B183" s="14"/>
      <c r="C183" s="3"/>
      <c r="D183" s="3"/>
      <c r="E183" s="3"/>
      <c r="F183" s="3"/>
      <c r="G183" s="3"/>
      <c r="H183" s="3"/>
    </row>
    <row r="184" spans="1:8">
      <c r="A184" s="14"/>
      <c r="B184" s="14"/>
      <c r="C184" s="3"/>
      <c r="D184" s="3"/>
      <c r="E184" s="3"/>
      <c r="F184" s="3"/>
      <c r="G184" s="3"/>
      <c r="H184" s="3"/>
    </row>
    <row r="185" spans="1:8">
      <c r="A185" s="14"/>
      <c r="B185" s="14"/>
      <c r="C185" s="3"/>
      <c r="D185" s="3"/>
      <c r="E185" s="3"/>
      <c r="F185" s="3"/>
      <c r="G185" s="3"/>
      <c r="H185" s="3"/>
    </row>
    <row r="186" spans="1:8">
      <c r="A186" s="14"/>
      <c r="B186" s="14"/>
      <c r="C186" s="3"/>
      <c r="D186" s="3"/>
      <c r="E186" s="3"/>
      <c r="F186" s="3"/>
      <c r="G186" s="3"/>
      <c r="H186" s="3"/>
    </row>
    <row r="187" spans="1:8">
      <c r="A187" s="14"/>
      <c r="B187" s="14"/>
      <c r="C187" s="3"/>
      <c r="D187" s="3"/>
      <c r="E187" s="3"/>
      <c r="F187" s="3"/>
      <c r="G187" s="3"/>
      <c r="H187" s="3"/>
    </row>
    <row r="188" spans="1:8">
      <c r="A188" s="14"/>
      <c r="B188" s="14"/>
      <c r="C188" s="3"/>
      <c r="D188" s="3"/>
      <c r="E188" s="3"/>
      <c r="F188" s="3"/>
      <c r="G188" s="3"/>
      <c r="H188" s="3"/>
    </row>
    <row r="189" spans="1:8">
      <c r="A189" s="14"/>
      <c r="B189" s="14"/>
      <c r="C189" s="3"/>
      <c r="D189" s="3"/>
      <c r="E189" s="3"/>
      <c r="F189" s="3"/>
      <c r="G189" s="3"/>
      <c r="H189" s="3"/>
    </row>
    <row r="190" spans="1:8">
      <c r="A190" s="14"/>
      <c r="B190" s="14"/>
      <c r="C190" s="3"/>
      <c r="D190" s="3"/>
      <c r="E190" s="3"/>
      <c r="F190" s="3"/>
      <c r="G190" s="3"/>
      <c r="H190" s="3"/>
    </row>
    <row r="191" spans="1:8">
      <c r="A191" s="14"/>
      <c r="B191" s="14"/>
      <c r="C191" s="3"/>
      <c r="D191" s="3"/>
      <c r="E191" s="3"/>
      <c r="F191" s="3"/>
      <c r="G191" s="3"/>
      <c r="H191" s="3"/>
    </row>
    <row r="192" spans="1:8">
      <c r="A192" s="14"/>
      <c r="B192" s="14"/>
      <c r="C192" s="3"/>
      <c r="D192" s="3"/>
      <c r="E192" s="3"/>
      <c r="F192" s="3"/>
      <c r="G192" s="3"/>
      <c r="H192" s="3"/>
    </row>
    <row r="193" spans="1:8">
      <c r="A193" s="14"/>
      <c r="B193" s="14"/>
      <c r="C193" s="3"/>
      <c r="D193" s="3"/>
      <c r="E193" s="3"/>
      <c r="F193" s="3"/>
      <c r="G193" s="3"/>
      <c r="H193" s="3"/>
    </row>
    <row r="194" spans="1:8">
      <c r="A194" s="14"/>
      <c r="B194" s="14"/>
      <c r="C194" s="3"/>
      <c r="D194" s="3"/>
      <c r="E194" s="3"/>
      <c r="F194" s="3"/>
      <c r="G194" s="3"/>
      <c r="H194" s="3"/>
    </row>
    <row r="195" spans="1:8">
      <c r="A195" s="14"/>
      <c r="B195" s="14"/>
      <c r="C195" s="3"/>
      <c r="D195" s="3"/>
      <c r="E195" s="3"/>
      <c r="F195" s="3"/>
      <c r="G195" s="3"/>
      <c r="H195" s="3"/>
    </row>
    <row r="196" spans="1:8">
      <c r="A196" s="14"/>
      <c r="B196" s="14"/>
      <c r="C196" s="3"/>
      <c r="D196" s="3"/>
      <c r="E196" s="3"/>
      <c r="F196" s="3"/>
      <c r="G196" s="3"/>
      <c r="H196" s="3"/>
    </row>
    <row r="197" spans="1:8">
      <c r="A197" s="14"/>
      <c r="B197" s="14"/>
      <c r="C197" s="3"/>
      <c r="D197" s="3"/>
      <c r="E197" s="3"/>
      <c r="F197" s="3"/>
      <c r="G197" s="3"/>
      <c r="H197" s="3"/>
    </row>
    <row r="198" spans="1:8">
      <c r="A198" s="14"/>
      <c r="B198" s="14"/>
      <c r="C198" s="3"/>
      <c r="D198" s="3"/>
      <c r="E198" s="3"/>
      <c r="F198" s="3"/>
      <c r="G198" s="3"/>
      <c r="H198" s="3"/>
    </row>
    <row r="199" spans="1:8">
      <c r="A199" s="14"/>
      <c r="B199" s="14"/>
      <c r="C199" s="3"/>
      <c r="D199" s="3"/>
      <c r="E199" s="3"/>
      <c r="F199" s="3"/>
      <c r="G199" s="3"/>
      <c r="H199" s="3"/>
    </row>
    <row r="200" spans="1:8">
      <c r="A200" s="14"/>
      <c r="B200" s="14"/>
      <c r="C200" s="3"/>
      <c r="D200" s="3"/>
      <c r="E200" s="3"/>
      <c r="F200" s="3"/>
      <c r="G200" s="3"/>
      <c r="H200" s="3"/>
    </row>
    <row r="201" spans="1:8">
      <c r="A201" s="14"/>
      <c r="B201" s="14"/>
      <c r="C201" s="3"/>
      <c r="D201" s="3"/>
      <c r="E201" s="3"/>
      <c r="F201" s="3"/>
      <c r="G201" s="3"/>
      <c r="H201" s="3"/>
    </row>
    <row r="202" spans="1:8">
      <c r="A202" s="14"/>
      <c r="B202" s="14"/>
      <c r="C202" s="3"/>
      <c r="D202" s="3"/>
      <c r="E202" s="3"/>
      <c r="F202" s="3"/>
      <c r="G202" s="3"/>
      <c r="H202" s="3"/>
    </row>
    <row r="203" spans="1:8">
      <c r="A203" s="14"/>
      <c r="B203" s="14"/>
      <c r="C203" s="3"/>
      <c r="D203" s="3"/>
      <c r="E203" s="3"/>
      <c r="F203" s="3"/>
      <c r="G203" s="3"/>
      <c r="H203" s="3"/>
    </row>
    <row r="204" spans="1:8">
      <c r="A204" s="14"/>
      <c r="B204" s="14"/>
      <c r="C204" s="3"/>
      <c r="D204" s="3"/>
      <c r="E204" s="3"/>
      <c r="F204" s="3"/>
      <c r="G204" s="3"/>
      <c r="H204" s="3"/>
    </row>
    <row r="205" spans="1:8">
      <c r="A205" s="14"/>
      <c r="B205" s="14"/>
      <c r="C205" s="3"/>
      <c r="D205" s="3"/>
      <c r="E205" s="3"/>
      <c r="F205" s="3"/>
      <c r="G205" s="3"/>
      <c r="H205" s="3"/>
    </row>
    <row r="206" spans="1:8">
      <c r="A206" s="14"/>
      <c r="B206" s="14"/>
      <c r="C206" s="3"/>
      <c r="D206" s="3"/>
      <c r="E206" s="3"/>
      <c r="F206" s="3"/>
      <c r="G206" s="3"/>
      <c r="H206" s="3"/>
    </row>
    <row r="207" spans="1:8">
      <c r="A207" s="14"/>
      <c r="B207" s="14"/>
      <c r="C207" s="3"/>
      <c r="D207" s="3"/>
      <c r="E207" s="3"/>
      <c r="F207" s="3"/>
      <c r="G207" s="3"/>
      <c r="H207" s="3"/>
    </row>
    <row r="208" spans="1:8">
      <c r="A208" s="14"/>
      <c r="B208" s="14"/>
      <c r="C208" s="3"/>
      <c r="D208" s="3"/>
      <c r="E208" s="3"/>
      <c r="F208" s="3"/>
      <c r="G208" s="3"/>
      <c r="H208" s="3"/>
    </row>
    <row r="209" spans="1:8">
      <c r="A209" s="14"/>
      <c r="B209" s="14"/>
      <c r="C209" s="3"/>
      <c r="D209" s="3"/>
      <c r="E209" s="3"/>
      <c r="F209" s="3"/>
      <c r="G209" s="3"/>
      <c r="H209" s="3"/>
    </row>
    <row r="210" spans="1:8">
      <c r="A210" s="14"/>
      <c r="B210" s="14"/>
      <c r="C210" s="3"/>
      <c r="D210" s="3"/>
      <c r="E210" s="3"/>
      <c r="F210" s="3"/>
      <c r="G210" s="3"/>
      <c r="H210" s="3"/>
    </row>
    <row r="211" spans="1:8">
      <c r="A211" s="14"/>
      <c r="B211" s="14"/>
      <c r="C211" s="3"/>
      <c r="D211" s="3"/>
      <c r="E211" s="3"/>
      <c r="F211" s="3"/>
      <c r="G211" s="3"/>
      <c r="H211" s="3"/>
    </row>
    <row r="212" spans="1:8">
      <c r="A212" s="14"/>
      <c r="B212" s="14"/>
      <c r="C212" s="3"/>
      <c r="D212" s="3"/>
      <c r="E212" s="3"/>
      <c r="F212" s="3"/>
      <c r="G212" s="3"/>
      <c r="H212" s="3"/>
    </row>
    <row r="213" spans="1:8">
      <c r="A213" s="14"/>
      <c r="B213" s="14"/>
      <c r="C213" s="3"/>
      <c r="D213" s="3"/>
      <c r="E213" s="3"/>
      <c r="F213" s="3"/>
      <c r="G213" s="3"/>
      <c r="H213" s="3"/>
    </row>
    <row r="214" spans="1:8">
      <c r="A214" s="14"/>
      <c r="B214" s="14"/>
      <c r="C214" s="3"/>
      <c r="D214" s="3"/>
      <c r="E214" s="3"/>
      <c r="F214" s="3"/>
      <c r="G214" s="3"/>
      <c r="H214" s="3"/>
    </row>
    <row r="215" spans="1:8">
      <c r="A215" s="14"/>
      <c r="B215" s="14"/>
      <c r="C215" s="3"/>
      <c r="D215" s="3"/>
      <c r="E215" s="3"/>
      <c r="F215" s="3"/>
      <c r="G215" s="3"/>
      <c r="H215" s="3"/>
    </row>
    <row r="216" spans="1:8">
      <c r="A216" s="14"/>
      <c r="B216" s="14"/>
      <c r="C216" s="3"/>
      <c r="D216" s="3"/>
      <c r="E216" s="3"/>
      <c r="F216" s="3"/>
      <c r="G216" s="3"/>
      <c r="H216" s="3"/>
    </row>
    <row r="217" spans="1:8">
      <c r="A217" s="14"/>
      <c r="B217" s="14"/>
      <c r="C217" s="3"/>
      <c r="D217" s="3"/>
      <c r="E217" s="3"/>
      <c r="F217" s="3"/>
      <c r="G217" s="3"/>
      <c r="H217" s="3"/>
    </row>
    <row r="218" spans="1:8">
      <c r="A218" s="14"/>
      <c r="B218" s="14"/>
      <c r="C218" s="3"/>
      <c r="D218" s="3"/>
      <c r="E218" s="3"/>
      <c r="F218" s="3"/>
      <c r="G218" s="3"/>
      <c r="H218" s="3"/>
    </row>
    <row r="219" spans="1:8">
      <c r="A219" s="14"/>
      <c r="B219" s="14"/>
      <c r="C219" s="3"/>
      <c r="D219" s="3"/>
      <c r="E219" s="3"/>
      <c r="F219" s="3"/>
      <c r="G219" s="3"/>
      <c r="H219" s="3"/>
    </row>
    <row r="220" spans="1:8">
      <c r="A220" s="14"/>
      <c r="B220" s="14"/>
      <c r="C220" s="3"/>
      <c r="D220" s="3"/>
      <c r="E220" s="3"/>
      <c r="F220" s="3"/>
      <c r="G220" s="3"/>
      <c r="H220" s="3"/>
    </row>
    <row r="221" spans="1:8">
      <c r="A221" s="14"/>
      <c r="B221" s="14"/>
      <c r="C221" s="3"/>
      <c r="D221" s="3"/>
      <c r="E221" s="3"/>
      <c r="F221" s="3"/>
      <c r="G221" s="3"/>
      <c r="H221" s="3"/>
    </row>
    <row r="222" spans="1:8">
      <c r="A222" s="14"/>
      <c r="B222" s="14"/>
      <c r="C222" s="3"/>
      <c r="D222" s="3"/>
      <c r="E222" s="3"/>
      <c r="F222" s="3"/>
      <c r="G222" s="3"/>
      <c r="H222" s="3"/>
    </row>
    <row r="223" spans="1:8">
      <c r="A223" s="14"/>
      <c r="B223" s="14"/>
      <c r="C223" s="3"/>
      <c r="D223" s="3"/>
      <c r="E223" s="3"/>
      <c r="F223" s="3"/>
      <c r="G223" s="3"/>
      <c r="H223" s="3"/>
    </row>
    <row r="224" spans="1:8">
      <c r="A224" s="14"/>
      <c r="B224" s="14"/>
      <c r="C224" s="3"/>
      <c r="D224" s="3"/>
      <c r="E224" s="3"/>
      <c r="F224" s="3"/>
      <c r="G224" s="3"/>
      <c r="H224" s="3"/>
    </row>
    <row r="225" spans="1:8">
      <c r="A225" s="14"/>
      <c r="B225" s="14"/>
      <c r="C225" s="3"/>
      <c r="D225" s="3"/>
      <c r="E225" s="3"/>
      <c r="F225" s="3"/>
      <c r="G225" s="3"/>
      <c r="H225" s="3"/>
    </row>
    <row r="226" spans="1:8">
      <c r="A226" s="14"/>
      <c r="B226" s="14"/>
      <c r="C226" s="3"/>
      <c r="D226" s="3"/>
      <c r="E226" s="3"/>
      <c r="F226" s="3"/>
      <c r="G226" s="3"/>
      <c r="H226" s="3"/>
    </row>
    <row r="227" spans="1:8">
      <c r="A227" s="14"/>
      <c r="B227" s="14"/>
      <c r="C227" s="3"/>
      <c r="D227" s="3"/>
      <c r="E227" s="3"/>
      <c r="F227" s="3"/>
      <c r="G227" s="3"/>
      <c r="H227" s="3"/>
    </row>
    <row r="228" spans="1:8">
      <c r="A228" s="14"/>
      <c r="B228" s="14"/>
      <c r="C228" s="3"/>
      <c r="D228" s="3"/>
      <c r="E228" s="3"/>
      <c r="F228" s="3"/>
      <c r="G228" s="3"/>
      <c r="H228" s="3"/>
    </row>
    <row r="229" spans="1:8">
      <c r="A229" s="14"/>
      <c r="B229" s="14"/>
      <c r="C229" s="3"/>
      <c r="D229" s="3"/>
      <c r="E229" s="3"/>
      <c r="F229" s="3"/>
      <c r="G229" s="3"/>
      <c r="H229" s="3"/>
    </row>
    <row r="230" spans="1:8">
      <c r="A230" s="14"/>
      <c r="B230" s="14"/>
      <c r="C230" s="3"/>
      <c r="D230" s="3"/>
      <c r="E230" s="3"/>
      <c r="F230" s="3"/>
      <c r="G230" s="3"/>
      <c r="H230" s="3"/>
    </row>
    <row r="231" spans="1:8">
      <c r="A231" s="14"/>
      <c r="B231" s="14"/>
      <c r="C231" s="3"/>
      <c r="D231" s="3"/>
      <c r="E231" s="3"/>
      <c r="F231" s="3"/>
      <c r="G231" s="3"/>
      <c r="H231" s="3"/>
    </row>
    <row r="232" spans="1:8">
      <c r="A232" s="14"/>
      <c r="B232" s="14"/>
      <c r="C232" s="3"/>
      <c r="D232" s="3"/>
      <c r="E232" s="3"/>
      <c r="F232" s="3"/>
      <c r="G232" s="3"/>
      <c r="H232" s="3"/>
    </row>
    <row r="233" spans="1:8">
      <c r="A233" s="14"/>
      <c r="B233" s="14"/>
      <c r="C233" s="3"/>
      <c r="D233" s="3"/>
      <c r="E233" s="3"/>
      <c r="F233" s="3"/>
      <c r="G233" s="3"/>
      <c r="H233" s="3"/>
    </row>
    <row r="234" spans="1:8">
      <c r="A234" s="14"/>
      <c r="B234" s="14"/>
      <c r="C234" s="3"/>
      <c r="D234" s="3"/>
      <c r="E234" s="3"/>
      <c r="F234" s="3"/>
      <c r="G234" s="3"/>
      <c r="H234" s="3"/>
    </row>
    <row r="235" spans="1:8">
      <c r="A235" s="14"/>
      <c r="B235" s="14"/>
      <c r="C235" s="3"/>
      <c r="D235" s="3"/>
      <c r="E235" s="3"/>
      <c r="F235" s="3"/>
      <c r="G235" s="3"/>
      <c r="H235" s="3"/>
    </row>
    <row r="236" spans="1:8">
      <c r="A236" s="14"/>
      <c r="B236" s="14"/>
      <c r="C236" s="3"/>
      <c r="D236" s="3"/>
      <c r="E236" s="3"/>
      <c r="F236" s="3"/>
      <c r="G236" s="3"/>
      <c r="H236" s="3"/>
    </row>
    <row r="237" spans="1:8">
      <c r="A237" s="14"/>
      <c r="B237" s="14"/>
      <c r="C237" s="3"/>
      <c r="D237" s="3"/>
      <c r="E237" s="3"/>
      <c r="F237" s="3"/>
      <c r="G237" s="3"/>
      <c r="H237" s="3"/>
    </row>
    <row r="238" spans="1:8">
      <c r="A238" s="14"/>
      <c r="B238" s="14"/>
      <c r="C238" s="3"/>
      <c r="D238" s="3"/>
      <c r="E238" s="3"/>
      <c r="F238" s="3"/>
      <c r="G238" s="3"/>
      <c r="H238" s="3"/>
    </row>
    <row r="239" spans="1:8">
      <c r="A239" s="14"/>
      <c r="B239" s="14"/>
      <c r="C239" s="3"/>
      <c r="D239" s="3"/>
      <c r="E239" s="3"/>
      <c r="F239" s="3"/>
      <c r="G239" s="3"/>
      <c r="H239" s="3"/>
    </row>
    <row r="240" spans="1:8">
      <c r="A240" s="14"/>
      <c r="B240" s="14"/>
      <c r="C240" s="3"/>
      <c r="D240" s="3"/>
      <c r="E240" s="3"/>
      <c r="F240" s="3"/>
      <c r="G240" s="3"/>
      <c r="H240" s="3"/>
    </row>
    <row r="241" spans="1:8">
      <c r="A241" s="14"/>
      <c r="B241" s="14"/>
      <c r="C241" s="3"/>
      <c r="D241" s="3"/>
      <c r="E241" s="3"/>
      <c r="F241" s="3"/>
      <c r="G241" s="3"/>
      <c r="H241" s="3"/>
    </row>
    <row r="242" spans="1:8">
      <c r="A242" s="14"/>
      <c r="B242" s="14"/>
      <c r="C242" s="3"/>
      <c r="D242" s="3"/>
      <c r="E242" s="3"/>
      <c r="F242" s="3"/>
      <c r="G242" s="3"/>
      <c r="H242" s="3"/>
    </row>
    <row r="243" spans="1:8">
      <c r="A243" s="14"/>
      <c r="B243" s="14"/>
      <c r="C243" s="3"/>
      <c r="D243" s="3"/>
      <c r="E243" s="3"/>
      <c r="F243" s="3"/>
      <c r="G243" s="3"/>
      <c r="H243" s="3"/>
    </row>
    <row r="244" spans="1:8">
      <c r="A244" s="14"/>
      <c r="B244" s="14"/>
      <c r="C244" s="3"/>
      <c r="D244" s="3"/>
      <c r="E244" s="3"/>
      <c r="F244" s="3"/>
      <c r="G244" s="3"/>
      <c r="H244" s="3"/>
    </row>
    <row r="245" spans="1:8">
      <c r="A245" s="14"/>
      <c r="B245" s="14"/>
      <c r="C245" s="3"/>
      <c r="D245" s="3"/>
      <c r="E245" s="3"/>
      <c r="F245" s="3"/>
      <c r="G245" s="3"/>
      <c r="H245" s="3"/>
    </row>
    <row r="246" spans="1:8">
      <c r="A246" s="14"/>
      <c r="B246" s="14"/>
      <c r="C246" s="3"/>
      <c r="D246" s="3"/>
      <c r="E246" s="3"/>
      <c r="F246" s="3"/>
      <c r="G246" s="3"/>
      <c r="H246" s="3"/>
    </row>
    <row r="247" spans="1:8">
      <c r="A247" s="14"/>
      <c r="B247" s="14"/>
      <c r="C247" s="3"/>
      <c r="D247" s="3"/>
      <c r="E247" s="3"/>
      <c r="F247" s="3"/>
      <c r="G247" s="3"/>
      <c r="H247" s="3"/>
    </row>
    <row r="248" spans="1:8">
      <c r="A248" s="14"/>
      <c r="B248" s="14"/>
      <c r="C248" s="3"/>
      <c r="D248" s="3"/>
      <c r="E248" s="3"/>
      <c r="F248" s="3"/>
      <c r="G248" s="3"/>
      <c r="H248" s="3"/>
    </row>
    <row r="249" spans="1:8">
      <c r="A249" s="14"/>
      <c r="B249" s="14"/>
      <c r="C249" s="3"/>
      <c r="D249" s="3"/>
      <c r="E249" s="3"/>
      <c r="F249" s="3"/>
      <c r="G249" s="3"/>
      <c r="H249" s="3"/>
    </row>
    <row r="250" spans="1:8">
      <c r="A250" s="14"/>
      <c r="B250" s="14"/>
      <c r="C250" s="3"/>
      <c r="D250" s="3"/>
      <c r="E250" s="3"/>
      <c r="F250" s="3"/>
      <c r="G250" s="3"/>
      <c r="H250" s="3"/>
    </row>
    <row r="251" spans="1:8">
      <c r="A251" s="14"/>
      <c r="B251" s="14"/>
      <c r="C251" s="3"/>
      <c r="D251" s="3"/>
      <c r="E251" s="3"/>
      <c r="F251" s="3"/>
      <c r="G251" s="3"/>
      <c r="H251" s="3"/>
    </row>
    <row r="252" spans="1:8">
      <c r="A252" s="14"/>
      <c r="B252" s="14"/>
      <c r="C252" s="3"/>
      <c r="D252" s="3"/>
      <c r="E252" s="3"/>
      <c r="F252" s="3"/>
      <c r="G252" s="3"/>
      <c r="H252" s="3"/>
    </row>
    <row r="253" spans="1:8">
      <c r="A253" s="14"/>
      <c r="B253" s="14"/>
      <c r="C253" s="3"/>
      <c r="D253" s="3"/>
      <c r="E253" s="3"/>
      <c r="F253" s="3"/>
      <c r="G253" s="3"/>
      <c r="H253" s="3"/>
    </row>
    <row r="254" spans="1:8">
      <c r="A254" s="14"/>
      <c r="B254" s="14"/>
      <c r="C254" s="3"/>
      <c r="D254" s="3"/>
      <c r="E254" s="3"/>
      <c r="F254" s="3"/>
      <c r="G254" s="3"/>
      <c r="H254" s="3"/>
    </row>
    <row r="255" spans="1:8">
      <c r="A255" s="14"/>
      <c r="B255" s="14"/>
      <c r="C255" s="3"/>
      <c r="D255" s="3"/>
      <c r="E255" s="3"/>
      <c r="F255" s="3"/>
      <c r="G255" s="3"/>
      <c r="H255" s="3"/>
    </row>
    <row r="256" spans="1:8">
      <c r="A256" s="14"/>
      <c r="B256" s="14"/>
      <c r="C256" s="3"/>
      <c r="D256" s="3"/>
      <c r="E256" s="3"/>
      <c r="F256" s="3"/>
      <c r="G256" s="3"/>
      <c r="H256" s="3"/>
    </row>
    <row r="257" spans="1:8">
      <c r="A257" s="14"/>
      <c r="B257" s="14"/>
      <c r="C257" s="3"/>
      <c r="D257" s="3"/>
      <c r="E257" s="3"/>
      <c r="F257" s="3"/>
      <c r="G257" s="3"/>
      <c r="H257" s="3"/>
    </row>
    <row r="258" spans="1:8">
      <c r="A258" s="14"/>
      <c r="B258" s="14"/>
      <c r="C258" s="3"/>
      <c r="D258" s="3"/>
      <c r="E258" s="3"/>
      <c r="F258" s="3"/>
      <c r="G258" s="3"/>
      <c r="H258" s="3"/>
    </row>
    <row r="259" spans="1:8">
      <c r="A259" s="14"/>
      <c r="B259" s="14"/>
      <c r="C259" s="3"/>
      <c r="D259" s="3"/>
      <c r="E259" s="3"/>
      <c r="F259" s="3"/>
      <c r="G259" s="3"/>
      <c r="H259" s="3"/>
    </row>
    <row r="260" spans="1:8">
      <c r="A260" s="14"/>
      <c r="B260" s="14"/>
      <c r="C260" s="3"/>
      <c r="D260" s="3"/>
      <c r="E260" s="3"/>
      <c r="F260" s="3"/>
      <c r="G260" s="3"/>
      <c r="H260" s="3"/>
    </row>
    <row r="261" spans="1:8">
      <c r="A261" s="14"/>
      <c r="B261" s="14"/>
      <c r="C261" s="3"/>
      <c r="D261" s="3"/>
      <c r="E261" s="3"/>
      <c r="F261" s="3"/>
      <c r="G261" s="3"/>
      <c r="H261" s="3"/>
    </row>
    <row r="262" spans="1:8">
      <c r="A262" s="14"/>
      <c r="B262" s="14"/>
      <c r="C262" s="3"/>
      <c r="D262" s="3"/>
      <c r="E262" s="3"/>
      <c r="F262" s="3"/>
      <c r="G262" s="3"/>
      <c r="H262" s="3"/>
    </row>
    <row r="263" spans="1:8">
      <c r="A263" s="14"/>
      <c r="B263" s="14"/>
      <c r="C263" s="3"/>
      <c r="D263" s="3"/>
      <c r="E263" s="3"/>
      <c r="F263" s="3"/>
      <c r="G263" s="3"/>
      <c r="H263" s="3"/>
    </row>
    <row r="264" spans="1:8">
      <c r="A264" s="14"/>
      <c r="B264" s="14"/>
      <c r="C264" s="3"/>
      <c r="D264" s="3"/>
      <c r="E264" s="3"/>
      <c r="F264" s="3"/>
      <c r="G264" s="3"/>
      <c r="H264" s="3"/>
    </row>
    <row r="265" spans="1:8">
      <c r="A265" s="14"/>
      <c r="B265" s="14"/>
      <c r="C265" s="3"/>
      <c r="D265" s="3"/>
      <c r="E265" s="3"/>
      <c r="F265" s="3"/>
      <c r="G265" s="3"/>
      <c r="H265" s="3"/>
    </row>
    <row r="266" spans="1:8">
      <c r="A266" s="14"/>
      <c r="B266" s="14"/>
      <c r="C266" s="3"/>
      <c r="D266" s="3"/>
      <c r="E266" s="3"/>
      <c r="F266" s="3"/>
      <c r="G266" s="3"/>
      <c r="H266" s="3"/>
    </row>
    <row r="267" spans="1:8">
      <c r="A267" s="14"/>
      <c r="B267" s="14"/>
      <c r="C267" s="3"/>
      <c r="D267" s="3"/>
      <c r="E267" s="3"/>
      <c r="F267" s="3"/>
      <c r="G267" s="3"/>
      <c r="H267" s="3"/>
    </row>
    <row r="268" spans="1:8">
      <c r="A268" s="14"/>
      <c r="B268" s="14"/>
      <c r="C268" s="3"/>
      <c r="D268" s="3"/>
      <c r="E268" s="3"/>
      <c r="F268" s="3"/>
      <c r="G268" s="3"/>
      <c r="H268" s="3"/>
    </row>
    <row r="269" spans="1:8">
      <c r="A269" s="14"/>
      <c r="B269" s="14"/>
      <c r="C269" s="3"/>
      <c r="D269" s="3"/>
      <c r="E269" s="3"/>
      <c r="F269" s="3"/>
      <c r="G269" s="3"/>
      <c r="H269" s="3"/>
    </row>
    <row r="270" spans="1:8">
      <c r="C270" s="3"/>
      <c r="D270" s="3"/>
      <c r="E270" s="3"/>
      <c r="F270" s="3"/>
      <c r="G270" s="3"/>
      <c r="H270" s="3"/>
    </row>
    <row r="271" spans="1:8">
      <c r="C271" s="3"/>
      <c r="D271" s="3"/>
      <c r="E271" s="3"/>
      <c r="F271" s="3"/>
      <c r="G271" s="3"/>
      <c r="H271" s="3"/>
    </row>
    <row r="272" spans="1:8">
      <c r="C272" s="3"/>
      <c r="D272" s="3"/>
      <c r="E272" s="3"/>
      <c r="F272" s="3"/>
      <c r="G272" s="3"/>
      <c r="H272" s="3"/>
    </row>
    <row r="273" spans="3:8">
      <c r="C273" s="3"/>
      <c r="D273" s="3"/>
      <c r="E273" s="3"/>
      <c r="F273" s="3"/>
      <c r="G273" s="3"/>
      <c r="H273" s="3"/>
    </row>
    <row r="274" spans="3:8">
      <c r="C274" s="3"/>
      <c r="D274" s="3"/>
      <c r="E274" s="3"/>
      <c r="F274" s="3"/>
      <c r="G274" s="3"/>
      <c r="H274" s="3"/>
    </row>
    <row r="275" spans="3:8">
      <c r="C275" s="3"/>
      <c r="D275" s="3"/>
      <c r="E275" s="3"/>
      <c r="F275" s="3"/>
      <c r="G275" s="3"/>
      <c r="H275" s="3"/>
    </row>
    <row r="276" spans="3:8">
      <c r="C276" s="3"/>
      <c r="D276" s="3"/>
      <c r="E276" s="3"/>
      <c r="F276" s="3"/>
      <c r="G276" s="3"/>
      <c r="H276" s="3"/>
    </row>
    <row r="277" spans="3:8">
      <c r="C277" s="3"/>
      <c r="D277" s="3"/>
      <c r="E277" s="3"/>
      <c r="F277" s="3"/>
      <c r="G277" s="3"/>
      <c r="H277" s="3"/>
    </row>
    <row r="278" spans="3:8">
      <c r="C278" s="3"/>
      <c r="D278" s="3"/>
      <c r="E278" s="3"/>
      <c r="F278" s="3"/>
      <c r="G278" s="3"/>
      <c r="H278" s="3"/>
    </row>
    <row r="279" spans="3:8">
      <c r="C279" s="3"/>
      <c r="D279" s="3"/>
      <c r="E279" s="3"/>
      <c r="F279" s="3"/>
      <c r="G279" s="3"/>
      <c r="H279" s="3"/>
    </row>
    <row r="280" spans="3:8">
      <c r="C280" s="3"/>
      <c r="D280" s="3"/>
      <c r="E280" s="3"/>
      <c r="F280" s="3"/>
      <c r="G280" s="3"/>
      <c r="H280" s="3"/>
    </row>
    <row r="281" spans="3:8">
      <c r="C281" s="3"/>
      <c r="D281" s="3"/>
      <c r="E281" s="3"/>
      <c r="F281" s="3"/>
      <c r="G281" s="3"/>
      <c r="H281" s="3"/>
    </row>
    <row r="282" spans="3:8">
      <c r="C282" s="3"/>
      <c r="D282" s="3"/>
      <c r="E282" s="3"/>
      <c r="F282" s="3"/>
      <c r="G282" s="3"/>
      <c r="H282" s="3"/>
    </row>
    <row r="283" spans="3:8">
      <c r="C283" s="3"/>
      <c r="D283" s="3"/>
      <c r="E283" s="3"/>
      <c r="F283" s="3"/>
      <c r="G283" s="3"/>
      <c r="H283" s="3"/>
    </row>
    <row r="284" spans="3:8">
      <c r="C284" s="3"/>
      <c r="D284" s="3"/>
      <c r="E284" s="3"/>
      <c r="F284" s="3"/>
      <c r="G284" s="3"/>
      <c r="H284" s="3"/>
    </row>
    <row r="285" spans="3:8">
      <c r="C285" s="3"/>
      <c r="D285" s="3"/>
      <c r="E285" s="3"/>
      <c r="F285" s="3"/>
      <c r="G285" s="3"/>
      <c r="H285" s="3"/>
    </row>
    <row r="286" spans="3:8">
      <c r="C286" s="3"/>
      <c r="D286" s="3"/>
      <c r="E286" s="3"/>
      <c r="F286" s="3"/>
      <c r="G286" s="3"/>
      <c r="H286" s="3"/>
    </row>
    <row r="287" spans="3:8">
      <c r="C287" s="3"/>
      <c r="D287" s="3"/>
      <c r="E287" s="3"/>
      <c r="F287" s="3"/>
      <c r="G287" s="3"/>
      <c r="H287" s="3"/>
    </row>
    <row r="288" spans="3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9"/>
      <c r="D347" s="9"/>
      <c r="E347" s="9"/>
      <c r="F347" s="9"/>
      <c r="G347" s="9"/>
      <c r="H347" s="9"/>
    </row>
    <row r="348" spans="3:8">
      <c r="C348" s="9"/>
      <c r="D348" s="9"/>
      <c r="E348" s="9"/>
      <c r="F348" s="9"/>
      <c r="G348" s="9"/>
      <c r="H348" s="9"/>
    </row>
    <row r="349" spans="3:8">
      <c r="C349" s="9"/>
      <c r="D349" s="9"/>
      <c r="E349" s="9"/>
      <c r="F349" s="9"/>
      <c r="G349" s="9"/>
      <c r="H349" s="9"/>
    </row>
    <row r="350" spans="3:8">
      <c r="C350" s="9"/>
      <c r="D350" s="9"/>
      <c r="E350" s="9"/>
      <c r="F350" s="9"/>
      <c r="G350" s="9"/>
      <c r="H350" s="9"/>
    </row>
    <row r="351" spans="3:8">
      <c r="C351" s="9"/>
      <c r="D351" s="9"/>
      <c r="E351" s="9"/>
      <c r="F351" s="9"/>
      <c r="G351" s="9"/>
      <c r="H351" s="9"/>
    </row>
    <row r="352" spans="3:8">
      <c r="C352" s="9"/>
      <c r="D352" s="9"/>
      <c r="E352" s="9"/>
      <c r="F352" s="9"/>
      <c r="G352" s="9"/>
      <c r="H352" s="9"/>
    </row>
    <row r="353" spans="3:8">
      <c r="C353" s="9"/>
      <c r="D353" s="9"/>
      <c r="E353" s="9"/>
      <c r="F353" s="9"/>
      <c r="G353" s="9"/>
      <c r="H353" s="9"/>
    </row>
    <row r="354" spans="3:8">
      <c r="C354" s="9"/>
      <c r="D354" s="9"/>
      <c r="E354" s="9"/>
      <c r="F354" s="9"/>
      <c r="G354" s="9"/>
      <c r="H354" s="9"/>
    </row>
    <row r="355" spans="3:8">
      <c r="C355" s="9"/>
      <c r="D355" s="9"/>
      <c r="E355" s="9"/>
      <c r="F355" s="9"/>
      <c r="G355" s="9"/>
      <c r="H355" s="9"/>
    </row>
    <row r="356" spans="3:8">
      <c r="C356" s="9"/>
      <c r="D356" s="9"/>
      <c r="E356" s="9"/>
      <c r="F356" s="9"/>
      <c r="G356" s="9"/>
      <c r="H356" s="9"/>
    </row>
    <row r="357" spans="3:8">
      <c r="C357" s="9"/>
      <c r="D357" s="9"/>
      <c r="E357" s="9"/>
      <c r="F357" s="9"/>
      <c r="G357" s="9"/>
      <c r="H357" s="9"/>
    </row>
    <row r="358" spans="3:8">
      <c r="C358" s="9"/>
      <c r="D358" s="9"/>
      <c r="E358" s="9"/>
      <c r="F358" s="9"/>
      <c r="G358" s="9"/>
      <c r="H358" s="9"/>
    </row>
    <row r="359" spans="3:8">
      <c r="C359" s="9"/>
      <c r="D359" s="9"/>
      <c r="E359" s="9"/>
      <c r="F359" s="9"/>
      <c r="G359" s="9"/>
      <c r="H359" s="9"/>
    </row>
    <row r="360" spans="3:8">
      <c r="C360" s="9"/>
      <c r="D360" s="9"/>
      <c r="E360" s="9"/>
      <c r="F360" s="9"/>
      <c r="G360" s="9"/>
      <c r="H360" s="9"/>
    </row>
    <row r="361" spans="3:8">
      <c r="C361" s="9"/>
      <c r="D361" s="9"/>
      <c r="E361" s="9"/>
      <c r="F361" s="9"/>
      <c r="G361" s="9"/>
      <c r="H361" s="9"/>
    </row>
    <row r="362" spans="3:8">
      <c r="C362" s="9"/>
      <c r="D362" s="9"/>
      <c r="E362" s="9"/>
      <c r="F362" s="9"/>
      <c r="G362" s="9"/>
      <c r="H362" s="9"/>
    </row>
    <row r="363" spans="3:8">
      <c r="C363" s="9"/>
      <c r="D363" s="9"/>
      <c r="E363" s="9"/>
      <c r="F363" s="9"/>
      <c r="G363" s="9"/>
      <c r="H363" s="9"/>
    </row>
    <row r="364" spans="3:8">
      <c r="C364" s="9"/>
      <c r="D364" s="9"/>
      <c r="E364" s="9"/>
      <c r="F364" s="9"/>
      <c r="G364" s="9"/>
      <c r="H364" s="9"/>
    </row>
    <row r="365" spans="3:8">
      <c r="C365" s="9"/>
      <c r="D365" s="9"/>
      <c r="E365" s="9"/>
      <c r="F365" s="9"/>
      <c r="G365" s="9"/>
      <c r="H365" s="9"/>
    </row>
    <row r="366" spans="3:8">
      <c r="C366" s="9"/>
      <c r="D366" s="9"/>
      <c r="E366" s="9"/>
      <c r="F366" s="9"/>
      <c r="G366" s="9"/>
      <c r="H366" s="9"/>
    </row>
    <row r="367" spans="3:8">
      <c r="C367" s="9"/>
      <c r="D367" s="9"/>
      <c r="E367" s="9"/>
      <c r="F367" s="9"/>
      <c r="G367" s="9"/>
      <c r="H367" s="9"/>
    </row>
    <row r="368" spans="3:8">
      <c r="C368" s="9"/>
      <c r="D368" s="9"/>
      <c r="E368" s="9"/>
      <c r="F368" s="9"/>
      <c r="G368" s="9"/>
      <c r="H368" s="9"/>
    </row>
    <row r="369" spans="3:8">
      <c r="C369" s="9"/>
      <c r="D369" s="9"/>
      <c r="E369" s="9"/>
      <c r="F369" s="9"/>
      <c r="G369" s="9"/>
      <c r="H369" s="9"/>
    </row>
    <row r="370" spans="3:8">
      <c r="C370" s="9"/>
      <c r="D370" s="9"/>
      <c r="E370" s="9"/>
      <c r="F370" s="9"/>
      <c r="G370" s="9"/>
      <c r="H370" s="9"/>
    </row>
    <row r="371" spans="3:8">
      <c r="C371" s="9"/>
      <c r="D371" s="9"/>
      <c r="E371" s="9"/>
      <c r="F371" s="9"/>
      <c r="G371" s="9"/>
      <c r="H371" s="9"/>
    </row>
    <row r="372" spans="3:8">
      <c r="C372" s="9"/>
      <c r="D372" s="9"/>
      <c r="E372" s="9"/>
      <c r="F372" s="9"/>
      <c r="G372" s="9"/>
      <c r="H372" s="9"/>
    </row>
    <row r="373" spans="3:8">
      <c r="C373" s="9"/>
      <c r="D373" s="9"/>
      <c r="E373" s="9"/>
      <c r="F373" s="9"/>
      <c r="G373" s="9"/>
      <c r="H373" s="9"/>
    </row>
    <row r="374" spans="3:8">
      <c r="C374" s="9"/>
      <c r="D374" s="9"/>
      <c r="E374" s="9"/>
      <c r="F374" s="9"/>
      <c r="G374" s="9"/>
      <c r="H374" s="9"/>
    </row>
    <row r="375" spans="3:8">
      <c r="C375" s="9"/>
      <c r="D375" s="9"/>
      <c r="E375" s="9"/>
      <c r="F375" s="9"/>
      <c r="G375" s="9"/>
      <c r="H375" s="9"/>
    </row>
    <row r="376" spans="3:8">
      <c r="C376" s="9"/>
      <c r="D376" s="9"/>
      <c r="E376" s="9"/>
      <c r="F376" s="9"/>
      <c r="G376" s="9"/>
      <c r="H376" s="9"/>
    </row>
    <row r="377" spans="3:8">
      <c r="C377" s="9"/>
      <c r="D377" s="9"/>
      <c r="E377" s="9"/>
      <c r="F377" s="9"/>
      <c r="G377" s="9"/>
      <c r="H377" s="9"/>
    </row>
    <row r="378" spans="3:8">
      <c r="C378" s="9"/>
      <c r="D378" s="9"/>
      <c r="E378" s="9"/>
      <c r="F378" s="9"/>
      <c r="G378" s="9"/>
      <c r="H378" s="9"/>
    </row>
    <row r="379" spans="3:8">
      <c r="C379" s="9"/>
      <c r="D379" s="9"/>
      <c r="E379" s="9"/>
      <c r="F379" s="9"/>
      <c r="G379" s="9"/>
      <c r="H379" s="9"/>
    </row>
    <row r="380" spans="3:8">
      <c r="C380" s="9"/>
      <c r="D380" s="9"/>
      <c r="E380" s="9"/>
      <c r="F380" s="9"/>
      <c r="G380" s="9"/>
      <c r="H380" s="9"/>
    </row>
  </sheetData>
  <mergeCells count="32">
    <mergeCell ref="I25:J25"/>
    <mergeCell ref="A19:C19"/>
    <mergeCell ref="O22:P22"/>
    <mergeCell ref="O23:P23"/>
    <mergeCell ref="A24:C24"/>
    <mergeCell ref="D24:F24"/>
    <mergeCell ref="K24:O24"/>
    <mergeCell ref="K25:O25"/>
    <mergeCell ref="O19:P19"/>
    <mergeCell ref="O20:P20"/>
    <mergeCell ref="A22:C22"/>
    <mergeCell ref="D25:F25"/>
    <mergeCell ref="K1:P2"/>
    <mergeCell ref="K12:P12"/>
    <mergeCell ref="A12:B14"/>
    <mergeCell ref="C12:C14"/>
    <mergeCell ref="D12:D14"/>
    <mergeCell ref="H12:H14"/>
    <mergeCell ref="L13:N13"/>
    <mergeCell ref="K13:K14"/>
    <mergeCell ref="O13:O14"/>
    <mergeCell ref="P13:P14"/>
    <mergeCell ref="E12:E14"/>
    <mergeCell ref="F12:F14"/>
    <mergeCell ref="G12:G14"/>
    <mergeCell ref="I12:I14"/>
    <mergeCell ref="J12:J14"/>
    <mergeCell ref="A18:B18"/>
    <mergeCell ref="A17:B17"/>
    <mergeCell ref="A16:B16"/>
    <mergeCell ref="A15:B15"/>
    <mergeCell ref="B10:O10"/>
  </mergeCells>
  <pageMargins left="0" right="0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5"/>
  <sheetViews>
    <sheetView workbookViewId="0">
      <selection activeCell="H57" sqref="H57"/>
    </sheetView>
  </sheetViews>
  <sheetFormatPr defaultColWidth="9.109375" defaultRowHeight="15.6"/>
  <cols>
    <col min="1" max="1" width="3.33203125" style="1" customWidth="1"/>
    <col min="2" max="2" width="13.33203125" style="1" customWidth="1"/>
    <col min="3" max="3" width="7" style="1" customWidth="1"/>
    <col min="4" max="4" width="5" style="1" customWidth="1"/>
    <col min="5" max="5" width="4.88671875" style="1" customWidth="1"/>
    <col min="6" max="6" width="10" style="1" customWidth="1"/>
    <col min="7" max="8" width="7.33203125" style="1" customWidth="1"/>
    <col min="9" max="9" width="9" style="3" customWidth="1"/>
    <col min="10" max="10" width="9.44140625" style="3" customWidth="1"/>
    <col min="11" max="11" width="9.88671875" style="1" customWidth="1"/>
    <col min="12" max="13" width="11.109375" style="1" customWidth="1"/>
    <col min="14" max="14" width="10.109375" style="1" customWidth="1"/>
    <col min="15" max="15" width="8.5546875" style="1" customWidth="1"/>
    <col min="16" max="16" width="8.6640625" style="1" customWidth="1"/>
    <col min="17" max="16384" width="9.109375" style="1"/>
  </cols>
  <sheetData>
    <row r="1" spans="1:16" ht="12.75" customHeight="1">
      <c r="A1" s="20"/>
      <c r="B1" s="20"/>
      <c r="C1" s="19"/>
      <c r="D1" s="19"/>
      <c r="E1" s="19"/>
      <c r="F1" s="19"/>
      <c r="G1" s="19"/>
      <c r="H1" s="19"/>
      <c r="I1" s="21"/>
      <c r="J1" s="21"/>
      <c r="K1" s="459" t="s">
        <v>216</v>
      </c>
      <c r="L1" s="459"/>
      <c r="M1" s="459"/>
      <c r="N1" s="459"/>
      <c r="O1" s="459"/>
      <c r="P1" s="459"/>
    </row>
    <row r="2" spans="1:16" ht="21" customHeight="1">
      <c r="A2" s="20"/>
      <c r="B2" s="20"/>
      <c r="C2" s="19"/>
      <c r="D2" s="19"/>
      <c r="E2" s="19"/>
      <c r="F2" s="19"/>
      <c r="G2" s="19"/>
      <c r="H2" s="19"/>
      <c r="I2" s="21"/>
      <c r="J2" s="21"/>
      <c r="K2" s="459"/>
      <c r="L2" s="459"/>
      <c r="M2" s="459"/>
      <c r="N2" s="459"/>
      <c r="O2" s="459"/>
      <c r="P2" s="459"/>
    </row>
    <row r="3" spans="1:16" ht="21" customHeight="1">
      <c r="A3" s="20"/>
      <c r="B3" s="20"/>
      <c r="C3" s="19"/>
      <c r="D3" s="19"/>
      <c r="E3" s="19"/>
      <c r="F3" s="19"/>
      <c r="G3" s="19"/>
      <c r="H3" s="19"/>
      <c r="I3" s="21"/>
      <c r="J3" s="21"/>
      <c r="K3" s="106"/>
      <c r="L3" s="106"/>
      <c r="M3" s="106"/>
      <c r="N3" s="106"/>
      <c r="O3" s="106"/>
      <c r="P3" s="106"/>
    </row>
    <row r="4" spans="1:16" ht="21" customHeight="1">
      <c r="A4" s="20"/>
      <c r="B4" s="508" t="s">
        <v>169</v>
      </c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8"/>
      <c r="N4" s="508"/>
      <c r="O4" s="508"/>
      <c r="P4" s="508"/>
    </row>
    <row r="5" spans="1:16" ht="21" customHeight="1">
      <c r="A5" s="20"/>
      <c r="B5" s="510" t="s">
        <v>164</v>
      </c>
      <c r="C5" s="510"/>
      <c r="D5" s="510"/>
      <c r="E5" s="510"/>
      <c r="F5" s="19"/>
      <c r="G5" s="19"/>
      <c r="H5" s="19"/>
      <c r="I5" s="21"/>
      <c r="J5" s="21"/>
      <c r="K5" s="69"/>
      <c r="L5" s="69"/>
      <c r="M5" s="69"/>
      <c r="N5" s="69"/>
      <c r="O5" s="69"/>
      <c r="P5" s="69"/>
    </row>
    <row r="6" spans="1:16">
      <c r="A6" s="20"/>
      <c r="B6" s="101" t="s">
        <v>117</v>
      </c>
      <c r="C6" s="19"/>
      <c r="D6" s="19"/>
      <c r="E6" s="19"/>
      <c r="F6" s="19"/>
      <c r="G6" s="19"/>
      <c r="H6" s="19"/>
      <c r="I6" s="21"/>
      <c r="J6" s="21"/>
      <c r="K6" s="101"/>
      <c r="L6" s="101"/>
      <c r="M6" s="101"/>
      <c r="N6" s="101"/>
      <c r="O6" s="69"/>
      <c r="P6" s="69"/>
    </row>
    <row r="7" spans="1:16">
      <c r="A7" s="20"/>
      <c r="B7" s="101" t="s">
        <v>116</v>
      </c>
      <c r="C7" s="19"/>
      <c r="D7" s="19"/>
      <c r="E7" s="19"/>
      <c r="F7" s="19"/>
      <c r="G7" s="19"/>
      <c r="H7" s="19"/>
      <c r="I7" s="21"/>
      <c r="J7" s="21"/>
      <c r="K7" s="101"/>
      <c r="L7" s="101"/>
      <c r="M7" s="101"/>
      <c r="N7" s="101"/>
      <c r="O7" s="69"/>
      <c r="P7" s="69"/>
    </row>
    <row r="8" spans="1:16" hidden="1">
      <c r="A8" s="20"/>
      <c r="B8" s="101"/>
      <c r="C8" s="19"/>
      <c r="D8" s="19"/>
      <c r="E8" s="19"/>
      <c r="F8" s="19"/>
      <c r="G8" s="19"/>
      <c r="H8" s="19"/>
      <c r="I8" s="21"/>
      <c r="J8" s="21"/>
      <c r="K8" s="101"/>
      <c r="L8" s="101"/>
      <c r="M8" s="101"/>
      <c r="N8" s="101"/>
      <c r="O8" s="69"/>
      <c r="P8" s="69"/>
    </row>
    <row r="9" spans="1:16">
      <c r="A9" s="20"/>
      <c r="B9" s="132" t="s">
        <v>204</v>
      </c>
      <c r="C9" s="19"/>
      <c r="D9" s="19"/>
      <c r="E9" s="19"/>
      <c r="F9" s="19"/>
      <c r="G9" s="19"/>
      <c r="H9" s="19"/>
      <c r="I9" s="21"/>
      <c r="J9" s="21"/>
      <c r="K9" s="101"/>
      <c r="L9" s="101"/>
      <c r="M9" s="101"/>
      <c r="N9" s="101"/>
      <c r="O9" s="69"/>
      <c r="P9" s="69"/>
    </row>
    <row r="10" spans="1:16">
      <c r="A10" s="20"/>
      <c r="B10" s="20"/>
      <c r="C10" s="19"/>
      <c r="D10" s="19"/>
      <c r="E10" s="19"/>
      <c r="F10" s="19"/>
      <c r="G10" s="19"/>
      <c r="H10" s="19"/>
      <c r="I10" s="21"/>
      <c r="J10" s="21"/>
      <c r="K10" s="5"/>
      <c r="L10" s="5"/>
      <c r="M10" s="5"/>
      <c r="N10" s="5"/>
      <c r="O10" s="69"/>
      <c r="P10" s="69"/>
    </row>
    <row r="11" spans="1:16">
      <c r="A11" s="20"/>
      <c r="B11" s="20"/>
      <c r="C11" s="19"/>
      <c r="D11" s="19"/>
      <c r="E11" s="19"/>
      <c r="F11" s="19"/>
      <c r="G11" s="19"/>
      <c r="H11" s="19"/>
      <c r="I11" s="21"/>
      <c r="J11" s="21"/>
      <c r="K11" s="5"/>
      <c r="L11" s="5"/>
      <c r="M11" s="5"/>
      <c r="N11" s="5"/>
      <c r="O11" s="69"/>
      <c r="P11" s="69"/>
    </row>
    <row r="12" spans="1:16" ht="26.25" customHeight="1">
      <c r="A12" s="20"/>
      <c r="B12" s="503" t="s">
        <v>211</v>
      </c>
      <c r="C12" s="503"/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"/>
    </row>
    <row r="13" spans="1:16">
      <c r="A13" s="20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5"/>
    </row>
    <row r="14" spans="1:16" ht="18">
      <c r="A14" s="20"/>
      <c r="B14" s="509" t="s">
        <v>170</v>
      </c>
      <c r="C14" s="509"/>
      <c r="D14" s="509"/>
      <c r="E14" s="509"/>
      <c r="F14" s="509"/>
      <c r="G14" s="509"/>
      <c r="H14" s="509"/>
      <c r="I14" s="509"/>
      <c r="J14" s="509"/>
      <c r="K14" s="509"/>
      <c r="L14" s="509"/>
      <c r="M14" s="509"/>
      <c r="N14" s="509"/>
      <c r="O14" s="509"/>
      <c r="P14" s="509"/>
    </row>
    <row r="15" spans="1:16">
      <c r="A15" s="20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21"/>
      <c r="M15" s="21"/>
      <c r="N15" s="21"/>
      <c r="O15" s="5"/>
      <c r="P15" s="5"/>
    </row>
    <row r="16" spans="1:16" ht="15.75" customHeight="1">
      <c r="A16" s="505" t="s">
        <v>163</v>
      </c>
      <c r="B16" s="505"/>
      <c r="C16" s="504" t="s">
        <v>16</v>
      </c>
      <c r="D16" s="504" t="s">
        <v>18</v>
      </c>
      <c r="E16" s="504" t="s">
        <v>19</v>
      </c>
      <c r="F16" s="504" t="s">
        <v>20</v>
      </c>
      <c r="G16" s="504" t="s">
        <v>21</v>
      </c>
      <c r="H16" s="492" t="s">
        <v>22</v>
      </c>
      <c r="I16" s="507" t="s">
        <v>23</v>
      </c>
      <c r="J16" s="507" t="s">
        <v>102</v>
      </c>
      <c r="K16" s="504" t="s">
        <v>77</v>
      </c>
      <c r="L16" s="504"/>
      <c r="M16" s="504"/>
      <c r="N16" s="504"/>
      <c r="O16" s="504"/>
      <c r="P16" s="504"/>
    </row>
    <row r="17" spans="1:16" ht="15.75" customHeight="1">
      <c r="A17" s="505"/>
      <c r="B17" s="505"/>
      <c r="C17" s="504"/>
      <c r="D17" s="504"/>
      <c r="E17" s="504"/>
      <c r="F17" s="504"/>
      <c r="G17" s="504"/>
      <c r="H17" s="506"/>
      <c r="I17" s="507"/>
      <c r="J17" s="507"/>
      <c r="K17" s="497" t="s">
        <v>129</v>
      </c>
      <c r="L17" s="494" t="s">
        <v>24</v>
      </c>
      <c r="M17" s="495"/>
      <c r="N17" s="496"/>
      <c r="O17" s="418" t="s">
        <v>130</v>
      </c>
      <c r="P17" s="418" t="s">
        <v>205</v>
      </c>
    </row>
    <row r="18" spans="1:16" ht="41.25" customHeight="1">
      <c r="A18" s="505"/>
      <c r="B18" s="505"/>
      <c r="C18" s="504"/>
      <c r="D18" s="504"/>
      <c r="E18" s="504"/>
      <c r="F18" s="504"/>
      <c r="G18" s="504"/>
      <c r="H18" s="493"/>
      <c r="I18" s="507"/>
      <c r="J18" s="507"/>
      <c r="K18" s="498"/>
      <c r="L18" s="78" t="s">
        <v>131</v>
      </c>
      <c r="M18" s="78" t="s">
        <v>132</v>
      </c>
      <c r="N18" s="78" t="s">
        <v>133</v>
      </c>
      <c r="O18" s="418"/>
      <c r="P18" s="418"/>
    </row>
    <row r="19" spans="1:16">
      <c r="A19" s="501"/>
      <c r="B19" s="502"/>
      <c r="C19" s="70"/>
      <c r="D19" s="70"/>
      <c r="E19" s="70"/>
      <c r="F19" s="70"/>
      <c r="G19" s="70"/>
      <c r="H19" s="70"/>
      <c r="I19" s="71"/>
      <c r="J19" s="71"/>
      <c r="K19" s="70"/>
      <c r="L19" s="70"/>
      <c r="M19" s="70"/>
      <c r="N19" s="70"/>
      <c r="O19" s="70"/>
      <c r="P19" s="70"/>
    </row>
    <row r="20" spans="1:16">
      <c r="A20" s="501"/>
      <c r="B20" s="502"/>
      <c r="C20" s="70"/>
      <c r="D20" s="70"/>
      <c r="E20" s="70"/>
      <c r="F20" s="70"/>
      <c r="G20" s="70"/>
      <c r="H20" s="70"/>
      <c r="I20" s="71"/>
      <c r="J20" s="71"/>
      <c r="K20" s="70"/>
      <c r="L20" s="70"/>
      <c r="M20" s="70"/>
      <c r="N20" s="70"/>
      <c r="O20" s="70"/>
      <c r="P20" s="70"/>
    </row>
    <row r="21" spans="1:16">
      <c r="A21" s="501"/>
      <c r="B21" s="502"/>
      <c r="C21" s="70"/>
      <c r="D21" s="70"/>
      <c r="E21" s="70"/>
      <c r="F21" s="70"/>
      <c r="G21" s="70"/>
      <c r="H21" s="70"/>
      <c r="I21" s="71"/>
      <c r="J21" s="71"/>
      <c r="K21" s="70"/>
      <c r="L21" s="70"/>
      <c r="M21" s="70"/>
      <c r="N21" s="70"/>
      <c r="O21" s="70"/>
      <c r="P21" s="70"/>
    </row>
    <row r="22" spans="1:16">
      <c r="A22" s="499"/>
      <c r="B22" s="500"/>
      <c r="C22" s="7"/>
      <c r="D22" s="7"/>
      <c r="E22" s="7"/>
      <c r="F22" s="7"/>
      <c r="G22" s="7"/>
      <c r="H22" s="7"/>
      <c r="I22" s="7"/>
      <c r="J22" s="7"/>
      <c r="K22" s="2"/>
      <c r="L22" s="2"/>
      <c r="M22" s="2"/>
      <c r="N22" s="2"/>
      <c r="O22" s="2"/>
      <c r="P22" s="2"/>
    </row>
    <row r="23" spans="1:16">
      <c r="A23" s="137"/>
      <c r="B23" s="137"/>
      <c r="C23" s="135"/>
      <c r="D23" s="135"/>
      <c r="E23" s="135"/>
      <c r="F23" s="135"/>
      <c r="G23" s="135"/>
      <c r="H23" s="135"/>
      <c r="I23" s="135"/>
      <c r="J23" s="136"/>
      <c r="K23" s="5"/>
      <c r="L23" s="5"/>
      <c r="M23" s="5"/>
      <c r="N23" s="5"/>
      <c r="O23" s="138"/>
      <c r="P23" s="138"/>
    </row>
    <row r="24" spans="1:16">
      <c r="A24" s="322" t="s">
        <v>46</v>
      </c>
      <c r="B24" s="322"/>
      <c r="C24" s="322"/>
      <c r="D24" s="31"/>
      <c r="E24" s="31"/>
      <c r="F24" s="31"/>
      <c r="G24" s="31"/>
      <c r="H24" s="31"/>
      <c r="I24" s="31"/>
      <c r="J24" s="64"/>
      <c r="K24" s="33"/>
      <c r="L24" s="33"/>
      <c r="M24" s="33"/>
      <c r="N24" s="33"/>
      <c r="O24" s="457"/>
      <c r="P24" s="457"/>
    </row>
    <row r="25" spans="1:16">
      <c r="A25" s="63"/>
      <c r="B25" s="68" t="s">
        <v>47</v>
      </c>
      <c r="C25" s="31"/>
      <c r="D25" s="31"/>
      <c r="E25" s="31"/>
      <c r="F25" s="31"/>
      <c r="G25" s="31"/>
      <c r="H25" s="31"/>
      <c r="I25" s="31"/>
      <c r="J25" s="66"/>
      <c r="K25" s="65"/>
      <c r="L25" s="65"/>
      <c r="M25" s="65"/>
      <c r="N25" s="65"/>
      <c r="O25" s="318" t="s">
        <v>45</v>
      </c>
      <c r="P25" s="318"/>
    </row>
    <row r="26" spans="1:16">
      <c r="A26" s="26"/>
      <c r="B26" s="26"/>
      <c r="C26" s="31"/>
      <c r="D26" s="31"/>
      <c r="E26" s="31"/>
      <c r="F26" s="31"/>
      <c r="G26" s="31"/>
      <c r="H26" s="31"/>
      <c r="I26" s="31"/>
      <c r="J26" s="31"/>
      <c r="K26" s="26"/>
      <c r="L26" s="26"/>
      <c r="M26" s="26"/>
      <c r="N26" s="26"/>
      <c r="O26" s="26"/>
      <c r="P26" s="26"/>
    </row>
    <row r="27" spans="1:16">
      <c r="A27" s="322" t="s">
        <v>48</v>
      </c>
      <c r="B27" s="322"/>
      <c r="C27" s="322"/>
      <c r="D27" s="31"/>
      <c r="E27" s="31"/>
      <c r="F27" s="31"/>
      <c r="G27" s="31"/>
      <c r="H27" s="31"/>
      <c r="I27" s="31"/>
      <c r="J27" s="64"/>
      <c r="K27" s="33"/>
      <c r="L27" s="33"/>
      <c r="M27" s="33"/>
      <c r="N27" s="33"/>
      <c r="O27" s="457"/>
      <c r="P27" s="457"/>
    </row>
    <row r="28" spans="1:16">
      <c r="A28" s="63"/>
      <c r="B28" s="63"/>
      <c r="C28" s="31"/>
      <c r="D28" s="31"/>
      <c r="E28" s="31"/>
      <c r="F28" s="31"/>
      <c r="G28" s="31"/>
      <c r="H28" s="31"/>
      <c r="I28" s="31"/>
      <c r="J28" s="66"/>
      <c r="K28" s="65"/>
      <c r="L28" s="65"/>
      <c r="M28" s="65"/>
      <c r="N28" s="65"/>
      <c r="O28" s="318" t="s">
        <v>45</v>
      </c>
      <c r="P28" s="318"/>
    </row>
    <row r="29" spans="1:16">
      <c r="A29" s="322" t="s">
        <v>49</v>
      </c>
      <c r="B29" s="322"/>
      <c r="C29" s="322"/>
      <c r="D29" s="391"/>
      <c r="E29" s="391"/>
      <c r="F29" s="391"/>
      <c r="G29" s="36"/>
      <c r="H29" s="36"/>
      <c r="I29" s="64"/>
      <c r="J29" s="65"/>
      <c r="K29" s="457"/>
      <c r="L29" s="457"/>
      <c r="M29" s="457"/>
      <c r="N29" s="457"/>
      <c r="O29" s="457"/>
      <c r="P29" s="38"/>
    </row>
    <row r="30" spans="1:16" ht="31.2">
      <c r="A30" s="63"/>
      <c r="B30" s="63"/>
      <c r="C30" s="31"/>
      <c r="D30" s="388" t="s">
        <v>50</v>
      </c>
      <c r="E30" s="388"/>
      <c r="F30" s="388"/>
      <c r="G30" s="36"/>
      <c r="H30" s="36"/>
      <c r="I30" s="388" t="s">
        <v>44</v>
      </c>
      <c r="J30" s="388"/>
      <c r="K30" s="326" t="s">
        <v>45</v>
      </c>
      <c r="L30" s="326"/>
      <c r="M30" s="326"/>
      <c r="N30" s="326"/>
      <c r="O30" s="326"/>
      <c r="P30" s="67" t="s">
        <v>51</v>
      </c>
    </row>
    <row r="31" spans="1:16">
      <c r="A31" s="63"/>
      <c r="B31" s="63"/>
      <c r="C31" s="31"/>
      <c r="D31" s="31"/>
      <c r="E31" s="31"/>
      <c r="F31" s="31"/>
      <c r="G31" s="31"/>
      <c r="H31" s="31"/>
      <c r="I31" s="31"/>
      <c r="J31" s="31"/>
      <c r="K31" s="26"/>
      <c r="L31" s="26"/>
      <c r="M31" s="26"/>
      <c r="N31" s="26"/>
      <c r="O31" s="26"/>
      <c r="P31" s="26"/>
    </row>
    <row r="32" spans="1:16">
      <c r="A32" s="63"/>
      <c r="B32" s="63"/>
      <c r="C32" s="31"/>
      <c r="D32" s="31"/>
      <c r="E32" s="31"/>
      <c r="F32" s="31"/>
      <c r="G32" s="31"/>
      <c r="H32" s="31"/>
      <c r="I32" s="31"/>
      <c r="J32" s="31"/>
      <c r="K32" s="26"/>
      <c r="L32" s="26"/>
      <c r="M32" s="26"/>
      <c r="N32" s="26"/>
      <c r="O32" s="26"/>
      <c r="P32" s="26"/>
    </row>
    <row r="33" spans="1:8">
      <c r="A33" s="14"/>
      <c r="B33" s="14"/>
      <c r="C33" s="3"/>
      <c r="D33" s="3"/>
      <c r="E33" s="3"/>
      <c r="F33" s="3"/>
      <c r="G33" s="3"/>
      <c r="H33" s="3"/>
    </row>
    <row r="34" spans="1:8" ht="15.75" customHeight="1">
      <c r="A34" s="14"/>
      <c r="B34" s="14"/>
      <c r="C34" s="3"/>
      <c r="D34" s="3"/>
      <c r="E34" s="3"/>
      <c r="F34" s="3"/>
      <c r="G34" s="3"/>
      <c r="H34" s="3"/>
    </row>
    <row r="35" spans="1:8" ht="15.75" customHeight="1">
      <c r="A35" s="14"/>
      <c r="B35" s="14"/>
      <c r="C35" s="3"/>
      <c r="D35" s="3"/>
      <c r="E35" s="3"/>
      <c r="F35" s="3"/>
      <c r="G35" s="3"/>
      <c r="H35" s="3"/>
    </row>
    <row r="36" spans="1:8">
      <c r="A36" s="14"/>
      <c r="B36" s="14"/>
      <c r="C36" s="3"/>
      <c r="D36" s="3"/>
      <c r="E36" s="3"/>
      <c r="F36" s="3"/>
      <c r="G36" s="3"/>
      <c r="H36" s="3"/>
    </row>
    <row r="37" spans="1:8" ht="15.75" customHeight="1">
      <c r="A37" s="14"/>
      <c r="B37" s="14"/>
      <c r="C37" s="3"/>
      <c r="D37" s="3"/>
      <c r="E37" s="3"/>
      <c r="F37" s="3"/>
      <c r="G37" s="3"/>
      <c r="H37" s="3"/>
    </row>
    <row r="38" spans="1:8" ht="15.75" customHeight="1">
      <c r="A38" s="14"/>
      <c r="B38" s="14"/>
      <c r="C38" s="3"/>
      <c r="D38" s="3"/>
      <c r="E38" s="3"/>
      <c r="F38" s="3"/>
      <c r="G38" s="3"/>
      <c r="H38" s="3"/>
    </row>
    <row r="39" spans="1:8" ht="15.75" customHeight="1">
      <c r="A39" s="14"/>
      <c r="B39" s="14"/>
      <c r="C39" s="3"/>
      <c r="D39" s="3"/>
      <c r="E39" s="3"/>
      <c r="F39" s="3"/>
      <c r="G39" s="3"/>
      <c r="H39" s="3"/>
    </row>
    <row r="40" spans="1:8" ht="31.5" customHeight="1">
      <c r="A40" s="14"/>
      <c r="B40" s="14"/>
      <c r="C40" s="3"/>
      <c r="D40" s="3"/>
      <c r="E40" s="3"/>
      <c r="F40" s="3"/>
      <c r="G40" s="3"/>
      <c r="H40" s="3"/>
    </row>
    <row r="41" spans="1:8">
      <c r="A41" s="14"/>
      <c r="B41" s="14"/>
      <c r="C41" s="3"/>
      <c r="D41" s="3"/>
      <c r="E41" s="3"/>
      <c r="F41" s="3"/>
      <c r="G41" s="3"/>
      <c r="H41" s="3"/>
    </row>
    <row r="42" spans="1:8">
      <c r="A42" s="14"/>
      <c r="B42" s="14"/>
      <c r="C42" s="3"/>
      <c r="D42" s="3"/>
      <c r="E42" s="3"/>
      <c r="F42" s="3"/>
      <c r="G42" s="3"/>
      <c r="H42" s="3"/>
    </row>
    <row r="43" spans="1:8">
      <c r="A43" s="14"/>
      <c r="B43" s="14"/>
      <c r="C43" s="3"/>
      <c r="D43" s="3"/>
      <c r="E43" s="3"/>
      <c r="F43" s="3"/>
      <c r="G43" s="3"/>
      <c r="H43" s="3"/>
    </row>
    <row r="44" spans="1:8">
      <c r="A44" s="14"/>
      <c r="B44" s="14"/>
      <c r="C44" s="3"/>
      <c r="D44" s="3"/>
      <c r="E44" s="3"/>
      <c r="F44" s="3"/>
      <c r="G44" s="3"/>
      <c r="H44" s="3"/>
    </row>
    <row r="45" spans="1:8">
      <c r="A45" s="14"/>
      <c r="B45" s="14"/>
      <c r="C45" s="3"/>
      <c r="D45" s="3"/>
      <c r="E45" s="3"/>
      <c r="F45" s="3"/>
      <c r="G45" s="3"/>
      <c r="H45" s="3"/>
    </row>
    <row r="46" spans="1:8">
      <c r="A46" s="14"/>
      <c r="B46" s="14"/>
      <c r="C46" s="3"/>
      <c r="D46" s="3"/>
      <c r="E46" s="3"/>
      <c r="F46" s="3"/>
      <c r="G46" s="3"/>
      <c r="H46" s="3"/>
    </row>
    <row r="47" spans="1:8">
      <c r="A47" s="14"/>
      <c r="B47" s="14"/>
      <c r="C47" s="3"/>
      <c r="D47" s="3"/>
      <c r="E47" s="3"/>
      <c r="F47" s="3"/>
      <c r="G47" s="3"/>
      <c r="H47" s="3"/>
    </row>
    <row r="48" spans="1:8">
      <c r="A48" s="14"/>
      <c r="B48" s="14"/>
      <c r="C48" s="3"/>
      <c r="D48" s="3"/>
      <c r="E48" s="3"/>
      <c r="F48" s="3"/>
      <c r="G48" s="3"/>
      <c r="H48" s="3"/>
    </row>
    <row r="49" spans="1:8">
      <c r="A49" s="14"/>
      <c r="B49" s="14"/>
      <c r="C49" s="3"/>
      <c r="D49" s="3"/>
      <c r="E49" s="3"/>
      <c r="F49" s="3"/>
      <c r="G49" s="3"/>
      <c r="H49" s="3"/>
    </row>
    <row r="50" spans="1:8">
      <c r="A50" s="14"/>
      <c r="B50" s="14"/>
      <c r="C50" s="3"/>
      <c r="D50" s="3"/>
      <c r="E50" s="3"/>
      <c r="F50" s="3"/>
      <c r="G50" s="3"/>
      <c r="H50" s="3"/>
    </row>
    <row r="51" spans="1:8">
      <c r="A51" s="14"/>
      <c r="B51" s="14"/>
      <c r="C51" s="3"/>
      <c r="D51" s="3"/>
      <c r="E51" s="3"/>
      <c r="F51" s="3"/>
      <c r="G51" s="3"/>
      <c r="H51" s="3"/>
    </row>
    <row r="52" spans="1:8">
      <c r="A52" s="14"/>
      <c r="B52" s="14"/>
      <c r="C52" s="3"/>
      <c r="D52" s="3"/>
      <c r="E52" s="3"/>
      <c r="F52" s="3"/>
      <c r="G52" s="3"/>
      <c r="H52" s="3"/>
    </row>
    <row r="53" spans="1:8">
      <c r="A53" s="14"/>
      <c r="B53" s="14"/>
      <c r="C53" s="3"/>
      <c r="D53" s="3"/>
      <c r="E53" s="3"/>
      <c r="F53" s="3"/>
      <c r="G53" s="3"/>
      <c r="H53" s="3"/>
    </row>
    <row r="54" spans="1:8">
      <c r="A54" s="14"/>
      <c r="B54" s="14"/>
      <c r="C54" s="3"/>
      <c r="D54" s="3"/>
      <c r="E54" s="3"/>
      <c r="F54" s="3"/>
      <c r="G54" s="3"/>
      <c r="H54" s="3"/>
    </row>
    <row r="55" spans="1:8">
      <c r="A55" s="14"/>
      <c r="B55" s="14"/>
      <c r="C55" s="3"/>
      <c r="D55" s="3"/>
      <c r="E55" s="3"/>
      <c r="F55" s="3"/>
      <c r="G55" s="3"/>
      <c r="H55" s="3"/>
    </row>
    <row r="56" spans="1:8">
      <c r="A56" s="14"/>
      <c r="B56" s="14"/>
      <c r="C56" s="3"/>
      <c r="D56" s="3"/>
      <c r="E56" s="3"/>
      <c r="F56" s="3"/>
      <c r="G56" s="3"/>
      <c r="H56" s="3"/>
    </row>
    <row r="57" spans="1:8">
      <c r="A57" s="14"/>
      <c r="B57" s="14"/>
      <c r="C57" s="3"/>
      <c r="D57" s="3"/>
      <c r="E57" s="3"/>
      <c r="F57" s="3"/>
      <c r="G57" s="3"/>
      <c r="H57" s="3"/>
    </row>
    <row r="58" spans="1:8">
      <c r="A58" s="14"/>
      <c r="B58" s="14"/>
      <c r="C58" s="3"/>
      <c r="D58" s="3"/>
      <c r="E58" s="3"/>
      <c r="F58" s="3"/>
      <c r="G58" s="3"/>
      <c r="H58" s="3"/>
    </row>
    <row r="59" spans="1:8">
      <c r="A59" s="14"/>
      <c r="B59" s="14"/>
      <c r="C59" s="3"/>
      <c r="D59" s="3"/>
      <c r="E59" s="3"/>
      <c r="F59" s="3"/>
      <c r="G59" s="3"/>
      <c r="H59" s="3"/>
    </row>
    <row r="60" spans="1:8">
      <c r="A60" s="14"/>
      <c r="B60" s="14"/>
      <c r="C60" s="3"/>
      <c r="D60" s="3"/>
      <c r="E60" s="3"/>
      <c r="F60" s="3"/>
      <c r="G60" s="3"/>
      <c r="H60" s="3"/>
    </row>
    <row r="61" spans="1:8">
      <c r="A61" s="14"/>
      <c r="B61" s="14"/>
      <c r="C61" s="3"/>
      <c r="D61" s="3"/>
      <c r="E61" s="3"/>
      <c r="F61" s="3"/>
      <c r="G61" s="3"/>
      <c r="H61" s="3"/>
    </row>
    <row r="62" spans="1:8">
      <c r="A62" s="14"/>
      <c r="B62" s="14"/>
      <c r="C62" s="3"/>
      <c r="D62" s="3"/>
      <c r="E62" s="3"/>
      <c r="F62" s="3"/>
      <c r="G62" s="3"/>
      <c r="H62" s="3"/>
    </row>
    <row r="63" spans="1:8">
      <c r="A63" s="14"/>
      <c r="B63" s="14"/>
      <c r="C63" s="3"/>
      <c r="D63" s="3"/>
      <c r="E63" s="3"/>
      <c r="F63" s="3"/>
      <c r="G63" s="3"/>
      <c r="H63" s="3"/>
    </row>
    <row r="64" spans="1:8">
      <c r="A64" s="14"/>
      <c r="B64" s="14"/>
      <c r="C64" s="3"/>
      <c r="D64" s="3"/>
      <c r="E64" s="3"/>
      <c r="F64" s="3"/>
      <c r="G64" s="3"/>
      <c r="H64" s="3"/>
    </row>
    <row r="65" spans="1:8">
      <c r="A65" s="14"/>
      <c r="B65" s="14"/>
      <c r="C65" s="3"/>
      <c r="D65" s="3"/>
      <c r="E65" s="3"/>
      <c r="F65" s="3"/>
      <c r="G65" s="3"/>
      <c r="H65" s="3"/>
    </row>
    <row r="66" spans="1:8">
      <c r="A66" s="14"/>
      <c r="B66" s="14"/>
      <c r="C66" s="3"/>
      <c r="D66" s="3"/>
      <c r="E66" s="3"/>
      <c r="F66" s="3"/>
      <c r="G66" s="3"/>
      <c r="H66" s="3"/>
    </row>
    <row r="67" spans="1:8">
      <c r="A67" s="14"/>
      <c r="B67" s="14"/>
      <c r="C67" s="3"/>
      <c r="D67" s="3"/>
      <c r="E67" s="3"/>
      <c r="F67" s="3"/>
      <c r="G67" s="3"/>
      <c r="H67" s="3"/>
    </row>
    <row r="68" spans="1:8">
      <c r="A68" s="14"/>
      <c r="B68" s="14"/>
      <c r="C68" s="3"/>
      <c r="D68" s="3"/>
      <c r="E68" s="3"/>
      <c r="F68" s="3"/>
      <c r="G68" s="3"/>
      <c r="H68" s="3"/>
    </row>
    <row r="69" spans="1:8">
      <c r="A69" s="14"/>
      <c r="B69" s="14"/>
      <c r="C69" s="3"/>
      <c r="D69" s="3"/>
      <c r="E69" s="3"/>
      <c r="F69" s="3"/>
      <c r="G69" s="3"/>
      <c r="H69" s="3"/>
    </row>
    <row r="70" spans="1:8">
      <c r="A70" s="14"/>
      <c r="B70" s="14"/>
      <c r="C70" s="3"/>
      <c r="D70" s="3"/>
      <c r="E70" s="3"/>
      <c r="F70" s="3"/>
      <c r="G70" s="3"/>
      <c r="H70" s="3"/>
    </row>
    <row r="71" spans="1:8">
      <c r="A71" s="14"/>
      <c r="B71" s="14"/>
      <c r="C71" s="3"/>
      <c r="D71" s="3"/>
      <c r="E71" s="3"/>
      <c r="F71" s="3"/>
      <c r="G71" s="3"/>
      <c r="H71" s="3"/>
    </row>
    <row r="72" spans="1:8">
      <c r="A72" s="14"/>
      <c r="B72" s="14"/>
      <c r="C72" s="3"/>
      <c r="D72" s="3"/>
      <c r="E72" s="3"/>
      <c r="F72" s="3"/>
      <c r="G72" s="3"/>
      <c r="H72" s="3"/>
    </row>
    <row r="73" spans="1:8">
      <c r="A73" s="14"/>
      <c r="B73" s="14"/>
      <c r="C73" s="3"/>
      <c r="D73" s="3"/>
      <c r="E73" s="3"/>
      <c r="F73" s="3"/>
      <c r="G73" s="3"/>
      <c r="H73" s="3"/>
    </row>
    <row r="74" spans="1:8">
      <c r="A74" s="14"/>
      <c r="B74" s="14"/>
      <c r="C74" s="3"/>
      <c r="D74" s="3"/>
      <c r="E74" s="3"/>
      <c r="F74" s="3"/>
      <c r="G74" s="3"/>
      <c r="H74" s="3"/>
    </row>
    <row r="75" spans="1:8">
      <c r="A75" s="14"/>
      <c r="B75" s="14"/>
      <c r="C75" s="3"/>
      <c r="D75" s="3"/>
      <c r="E75" s="3"/>
      <c r="F75" s="3"/>
      <c r="G75" s="3"/>
      <c r="H75" s="3"/>
    </row>
    <row r="76" spans="1:8">
      <c r="A76" s="14"/>
      <c r="B76" s="14"/>
      <c r="C76" s="3"/>
      <c r="D76" s="3"/>
      <c r="E76" s="3"/>
      <c r="F76" s="3"/>
      <c r="G76" s="3"/>
      <c r="H76" s="3"/>
    </row>
    <row r="77" spans="1:8">
      <c r="A77" s="14"/>
      <c r="B77" s="14"/>
      <c r="C77" s="3"/>
      <c r="D77" s="3"/>
      <c r="E77" s="3"/>
      <c r="F77" s="3"/>
      <c r="G77" s="3"/>
      <c r="H77" s="3"/>
    </row>
    <row r="78" spans="1:8">
      <c r="A78" s="14"/>
      <c r="B78" s="14"/>
      <c r="C78" s="3"/>
      <c r="D78" s="3"/>
      <c r="E78" s="3"/>
      <c r="F78" s="3"/>
      <c r="G78" s="3"/>
      <c r="H78" s="3"/>
    </row>
    <row r="79" spans="1:8">
      <c r="A79" s="14"/>
      <c r="B79" s="14"/>
      <c r="C79" s="3"/>
      <c r="D79" s="3"/>
      <c r="E79" s="3"/>
      <c r="F79" s="3"/>
      <c r="G79" s="3"/>
      <c r="H79" s="3"/>
    </row>
    <row r="80" spans="1:8">
      <c r="A80" s="14"/>
      <c r="B80" s="14"/>
      <c r="C80" s="3"/>
      <c r="D80" s="3"/>
      <c r="E80" s="3"/>
      <c r="F80" s="3"/>
      <c r="G80" s="3"/>
      <c r="H80" s="3"/>
    </row>
    <row r="81" spans="1:8">
      <c r="A81" s="14"/>
      <c r="B81" s="14"/>
      <c r="C81" s="3"/>
      <c r="D81" s="3"/>
      <c r="E81" s="3"/>
      <c r="F81" s="3"/>
      <c r="G81" s="3"/>
      <c r="H81" s="3"/>
    </row>
    <row r="82" spans="1:8">
      <c r="A82" s="14"/>
      <c r="B82" s="14"/>
      <c r="C82" s="3"/>
      <c r="D82" s="3"/>
      <c r="E82" s="3"/>
      <c r="F82" s="3"/>
      <c r="G82" s="3"/>
      <c r="H82" s="3"/>
    </row>
    <row r="83" spans="1:8">
      <c r="A83" s="14"/>
      <c r="B83" s="14"/>
      <c r="C83" s="3"/>
      <c r="D83" s="3"/>
      <c r="E83" s="3"/>
      <c r="F83" s="3"/>
      <c r="G83" s="3"/>
      <c r="H83" s="3"/>
    </row>
    <row r="84" spans="1:8">
      <c r="A84" s="14"/>
      <c r="B84" s="14"/>
      <c r="C84" s="3"/>
      <c r="D84" s="3"/>
      <c r="E84" s="3"/>
      <c r="F84" s="3"/>
      <c r="G84" s="3"/>
      <c r="H84" s="3"/>
    </row>
    <row r="85" spans="1:8">
      <c r="A85" s="14"/>
      <c r="B85" s="14"/>
      <c r="C85" s="3"/>
      <c r="D85" s="3"/>
      <c r="E85" s="3"/>
      <c r="F85" s="3"/>
      <c r="G85" s="3"/>
      <c r="H85" s="3"/>
    </row>
    <row r="86" spans="1:8">
      <c r="A86" s="14"/>
      <c r="B86" s="14"/>
      <c r="C86" s="3"/>
      <c r="D86" s="3"/>
      <c r="E86" s="3"/>
      <c r="F86" s="3"/>
      <c r="G86" s="3"/>
      <c r="H86" s="3"/>
    </row>
    <row r="87" spans="1:8">
      <c r="A87" s="14"/>
      <c r="B87" s="14"/>
      <c r="C87" s="3"/>
      <c r="D87" s="3"/>
      <c r="E87" s="3"/>
      <c r="F87" s="3"/>
      <c r="G87" s="3"/>
      <c r="H87" s="3"/>
    </row>
    <row r="88" spans="1:8">
      <c r="A88" s="14"/>
      <c r="B88" s="14"/>
      <c r="C88" s="3"/>
      <c r="D88" s="3"/>
      <c r="E88" s="3"/>
      <c r="F88" s="3"/>
      <c r="G88" s="3"/>
      <c r="H88" s="3"/>
    </row>
    <row r="89" spans="1:8">
      <c r="A89" s="14"/>
      <c r="B89" s="14"/>
      <c r="C89" s="3"/>
      <c r="D89" s="3"/>
      <c r="E89" s="3"/>
      <c r="F89" s="3"/>
      <c r="G89" s="3"/>
      <c r="H89" s="3"/>
    </row>
    <row r="90" spans="1:8">
      <c r="A90" s="14"/>
      <c r="B90" s="14"/>
      <c r="C90" s="3"/>
      <c r="D90" s="3"/>
      <c r="E90" s="3"/>
      <c r="F90" s="3"/>
      <c r="G90" s="3"/>
      <c r="H90" s="3"/>
    </row>
    <row r="91" spans="1:8">
      <c r="A91" s="14"/>
      <c r="B91" s="14"/>
      <c r="C91" s="3"/>
      <c r="D91" s="3"/>
      <c r="E91" s="3"/>
      <c r="F91" s="3"/>
      <c r="G91" s="3"/>
      <c r="H91" s="3"/>
    </row>
    <row r="92" spans="1:8">
      <c r="A92" s="14"/>
      <c r="B92" s="14"/>
      <c r="C92" s="3"/>
      <c r="D92" s="3"/>
      <c r="E92" s="3"/>
      <c r="F92" s="3"/>
      <c r="G92" s="3"/>
      <c r="H92" s="3"/>
    </row>
    <row r="93" spans="1:8">
      <c r="A93" s="14"/>
      <c r="B93" s="14"/>
      <c r="C93" s="3"/>
      <c r="D93" s="3"/>
      <c r="E93" s="3"/>
      <c r="F93" s="3"/>
      <c r="G93" s="3"/>
      <c r="H93" s="3"/>
    </row>
    <row r="94" spans="1:8">
      <c r="A94" s="14"/>
      <c r="B94" s="14"/>
      <c r="C94" s="3"/>
      <c r="D94" s="3"/>
      <c r="E94" s="3"/>
      <c r="F94" s="3"/>
      <c r="G94" s="3"/>
      <c r="H94" s="3"/>
    </row>
    <row r="95" spans="1:8">
      <c r="A95" s="14"/>
      <c r="B95" s="14"/>
      <c r="C95" s="3"/>
      <c r="D95" s="3"/>
      <c r="E95" s="3"/>
      <c r="F95" s="3"/>
      <c r="G95" s="3"/>
      <c r="H95" s="3"/>
    </row>
    <row r="96" spans="1:8">
      <c r="A96" s="14"/>
      <c r="B96" s="14"/>
      <c r="C96" s="3"/>
      <c r="D96" s="3"/>
      <c r="E96" s="3"/>
      <c r="F96" s="3"/>
      <c r="G96" s="3"/>
      <c r="H96" s="3"/>
    </row>
    <row r="97" spans="1:8">
      <c r="A97" s="14"/>
      <c r="B97" s="14"/>
      <c r="C97" s="3"/>
      <c r="D97" s="3"/>
      <c r="E97" s="3"/>
      <c r="F97" s="3"/>
      <c r="G97" s="3"/>
      <c r="H97" s="3"/>
    </row>
    <row r="98" spans="1:8">
      <c r="A98" s="14"/>
      <c r="B98" s="14"/>
      <c r="C98" s="3"/>
      <c r="D98" s="3"/>
      <c r="E98" s="3"/>
      <c r="F98" s="3"/>
      <c r="G98" s="3"/>
      <c r="H98" s="3"/>
    </row>
    <row r="99" spans="1:8">
      <c r="A99" s="14"/>
      <c r="B99" s="14"/>
      <c r="C99" s="3"/>
      <c r="D99" s="3"/>
      <c r="E99" s="3"/>
      <c r="F99" s="3"/>
      <c r="G99" s="3"/>
      <c r="H99" s="3"/>
    </row>
    <row r="100" spans="1:8">
      <c r="A100" s="14"/>
      <c r="B100" s="14"/>
      <c r="C100" s="3"/>
      <c r="D100" s="3"/>
      <c r="E100" s="3"/>
      <c r="F100" s="3"/>
      <c r="G100" s="3"/>
      <c r="H100" s="3"/>
    </row>
    <row r="101" spans="1:8">
      <c r="A101" s="14"/>
      <c r="B101" s="14"/>
      <c r="C101" s="3"/>
      <c r="D101" s="3"/>
      <c r="E101" s="3"/>
      <c r="F101" s="3"/>
      <c r="G101" s="3"/>
      <c r="H101" s="3"/>
    </row>
    <row r="102" spans="1:8">
      <c r="A102" s="14"/>
      <c r="B102" s="14"/>
      <c r="C102" s="3"/>
      <c r="D102" s="3"/>
      <c r="E102" s="3"/>
      <c r="F102" s="3"/>
      <c r="G102" s="3"/>
      <c r="H102" s="3"/>
    </row>
    <row r="103" spans="1:8">
      <c r="A103" s="14"/>
      <c r="B103" s="14"/>
      <c r="C103" s="3"/>
      <c r="D103" s="3"/>
      <c r="E103" s="3"/>
      <c r="F103" s="3"/>
      <c r="G103" s="3"/>
      <c r="H103" s="3"/>
    </row>
    <row r="104" spans="1:8">
      <c r="A104" s="14"/>
      <c r="B104" s="14"/>
      <c r="C104" s="3"/>
      <c r="D104" s="3"/>
      <c r="E104" s="3"/>
      <c r="F104" s="3"/>
      <c r="G104" s="3"/>
      <c r="H104" s="3"/>
    </row>
    <row r="105" spans="1:8">
      <c r="A105" s="14"/>
      <c r="B105" s="14"/>
      <c r="C105" s="3"/>
      <c r="D105" s="3"/>
      <c r="E105" s="3"/>
      <c r="F105" s="3"/>
      <c r="G105" s="3"/>
      <c r="H105" s="3"/>
    </row>
    <row r="106" spans="1:8">
      <c r="A106" s="14"/>
      <c r="B106" s="14"/>
      <c r="C106" s="3"/>
      <c r="D106" s="3"/>
      <c r="E106" s="3"/>
      <c r="F106" s="3"/>
      <c r="G106" s="3"/>
      <c r="H106" s="3"/>
    </row>
    <row r="107" spans="1:8">
      <c r="A107" s="14"/>
      <c r="B107" s="14"/>
      <c r="C107" s="3"/>
      <c r="D107" s="3"/>
      <c r="E107" s="3"/>
      <c r="F107" s="3"/>
      <c r="G107" s="3"/>
      <c r="H107" s="3"/>
    </row>
    <row r="108" spans="1:8">
      <c r="A108" s="14"/>
      <c r="B108" s="14"/>
      <c r="C108" s="3"/>
      <c r="D108" s="3"/>
      <c r="E108" s="3"/>
      <c r="F108" s="3"/>
      <c r="G108" s="3"/>
      <c r="H108" s="3"/>
    </row>
    <row r="109" spans="1:8">
      <c r="A109" s="14"/>
      <c r="B109" s="14"/>
      <c r="C109" s="3"/>
      <c r="D109" s="3"/>
      <c r="E109" s="3"/>
      <c r="F109" s="3"/>
      <c r="G109" s="3"/>
      <c r="H109" s="3"/>
    </row>
    <row r="110" spans="1:8">
      <c r="A110" s="14"/>
      <c r="B110" s="14"/>
      <c r="C110" s="3"/>
      <c r="D110" s="3"/>
      <c r="E110" s="3"/>
      <c r="F110" s="3"/>
      <c r="G110" s="3"/>
      <c r="H110" s="3"/>
    </row>
    <row r="111" spans="1:8">
      <c r="A111" s="14"/>
      <c r="B111" s="14"/>
      <c r="C111" s="3"/>
      <c r="D111" s="3"/>
      <c r="E111" s="3"/>
      <c r="F111" s="3"/>
      <c r="G111" s="3"/>
      <c r="H111" s="3"/>
    </row>
    <row r="112" spans="1:8">
      <c r="A112" s="14"/>
      <c r="B112" s="14"/>
      <c r="C112" s="3"/>
      <c r="D112" s="3"/>
      <c r="E112" s="3"/>
      <c r="F112" s="3"/>
      <c r="G112" s="3"/>
      <c r="H112" s="3"/>
    </row>
    <row r="113" spans="1:8">
      <c r="A113" s="14"/>
      <c r="B113" s="14"/>
      <c r="C113" s="3"/>
      <c r="D113" s="3"/>
      <c r="E113" s="3"/>
      <c r="F113" s="3"/>
      <c r="G113" s="3"/>
      <c r="H113" s="3"/>
    </row>
    <row r="114" spans="1:8">
      <c r="A114" s="14"/>
      <c r="B114" s="14"/>
      <c r="C114" s="3"/>
      <c r="D114" s="3"/>
      <c r="E114" s="3"/>
      <c r="F114" s="3"/>
      <c r="G114" s="3"/>
      <c r="H114" s="3"/>
    </row>
    <row r="115" spans="1:8">
      <c r="A115" s="14"/>
      <c r="B115" s="14"/>
      <c r="C115" s="3"/>
      <c r="D115" s="3"/>
      <c r="E115" s="3"/>
      <c r="F115" s="3"/>
      <c r="G115" s="3"/>
      <c r="H115" s="3"/>
    </row>
    <row r="116" spans="1:8">
      <c r="A116" s="14"/>
      <c r="B116" s="14"/>
      <c r="C116" s="3"/>
      <c r="D116" s="3"/>
      <c r="E116" s="3"/>
      <c r="F116" s="3"/>
      <c r="G116" s="3"/>
      <c r="H116" s="3"/>
    </row>
    <row r="117" spans="1:8">
      <c r="A117" s="14"/>
      <c r="B117" s="14"/>
      <c r="C117" s="3"/>
      <c r="D117" s="3"/>
      <c r="E117" s="3"/>
      <c r="F117" s="3"/>
      <c r="G117" s="3"/>
      <c r="H117" s="3"/>
    </row>
    <row r="118" spans="1:8">
      <c r="A118" s="14"/>
      <c r="B118" s="14"/>
      <c r="C118" s="3"/>
      <c r="D118" s="3"/>
      <c r="E118" s="3"/>
      <c r="F118" s="3"/>
      <c r="G118" s="3"/>
      <c r="H118" s="3"/>
    </row>
    <row r="119" spans="1:8">
      <c r="A119" s="14"/>
      <c r="B119" s="14"/>
      <c r="C119" s="3"/>
      <c r="D119" s="3"/>
      <c r="E119" s="3"/>
      <c r="F119" s="3"/>
      <c r="G119" s="3"/>
      <c r="H119" s="3"/>
    </row>
    <row r="120" spans="1:8">
      <c r="A120" s="14"/>
      <c r="B120" s="14"/>
      <c r="C120" s="3"/>
      <c r="D120" s="3"/>
      <c r="E120" s="3"/>
      <c r="F120" s="3"/>
      <c r="G120" s="3"/>
      <c r="H120" s="3"/>
    </row>
    <row r="121" spans="1:8">
      <c r="A121" s="14"/>
      <c r="B121" s="14"/>
      <c r="C121" s="3"/>
      <c r="D121" s="3"/>
      <c r="E121" s="3"/>
      <c r="F121" s="3"/>
      <c r="G121" s="3"/>
      <c r="H121" s="3"/>
    </row>
    <row r="122" spans="1:8">
      <c r="A122" s="14"/>
      <c r="B122" s="14"/>
      <c r="C122" s="3"/>
      <c r="D122" s="3"/>
      <c r="E122" s="3"/>
      <c r="F122" s="3"/>
      <c r="G122" s="3"/>
      <c r="H122" s="3"/>
    </row>
    <row r="123" spans="1:8">
      <c r="A123" s="14"/>
      <c r="B123" s="14"/>
      <c r="C123" s="3"/>
      <c r="D123" s="3"/>
      <c r="E123" s="3"/>
      <c r="F123" s="3"/>
      <c r="G123" s="3"/>
      <c r="H123" s="3"/>
    </row>
    <row r="124" spans="1:8">
      <c r="A124" s="14"/>
      <c r="B124" s="14"/>
      <c r="C124" s="3"/>
      <c r="D124" s="3"/>
      <c r="E124" s="3"/>
      <c r="F124" s="3"/>
      <c r="G124" s="3"/>
      <c r="H124" s="3"/>
    </row>
    <row r="125" spans="1:8">
      <c r="A125" s="14"/>
      <c r="B125" s="14"/>
      <c r="C125" s="3"/>
      <c r="D125" s="3"/>
      <c r="E125" s="3"/>
      <c r="F125" s="3"/>
      <c r="G125" s="3"/>
      <c r="H125" s="3"/>
    </row>
    <row r="126" spans="1:8">
      <c r="A126" s="14"/>
      <c r="B126" s="14"/>
      <c r="C126" s="3"/>
      <c r="D126" s="3"/>
      <c r="E126" s="3"/>
      <c r="F126" s="3"/>
      <c r="G126" s="3"/>
      <c r="H126" s="3"/>
    </row>
    <row r="127" spans="1:8">
      <c r="A127" s="14"/>
      <c r="B127" s="14"/>
      <c r="C127" s="3"/>
      <c r="D127" s="3"/>
      <c r="E127" s="3"/>
      <c r="F127" s="3"/>
      <c r="G127" s="3"/>
      <c r="H127" s="3"/>
    </row>
    <row r="128" spans="1:8">
      <c r="A128" s="14"/>
      <c r="B128" s="14"/>
      <c r="C128" s="3"/>
      <c r="D128" s="3"/>
      <c r="E128" s="3"/>
      <c r="F128" s="3"/>
      <c r="G128" s="3"/>
      <c r="H128" s="3"/>
    </row>
    <row r="129" spans="1:8">
      <c r="A129" s="14"/>
      <c r="B129" s="14"/>
      <c r="C129" s="3"/>
      <c r="D129" s="3"/>
      <c r="E129" s="3"/>
      <c r="F129" s="3"/>
      <c r="G129" s="3"/>
      <c r="H129" s="3"/>
    </row>
    <row r="130" spans="1:8">
      <c r="A130" s="14"/>
      <c r="B130" s="14"/>
      <c r="C130" s="3"/>
      <c r="D130" s="3"/>
      <c r="E130" s="3"/>
      <c r="F130" s="3"/>
      <c r="G130" s="3"/>
      <c r="H130" s="3"/>
    </row>
    <row r="131" spans="1:8">
      <c r="A131" s="14"/>
      <c r="B131" s="14"/>
      <c r="C131" s="3"/>
      <c r="D131" s="3"/>
      <c r="E131" s="3"/>
      <c r="F131" s="3"/>
      <c r="G131" s="3"/>
      <c r="H131" s="3"/>
    </row>
    <row r="132" spans="1:8">
      <c r="A132" s="14"/>
      <c r="B132" s="14"/>
      <c r="C132" s="3"/>
      <c r="D132" s="3"/>
      <c r="E132" s="3"/>
      <c r="F132" s="3"/>
      <c r="G132" s="3"/>
      <c r="H132" s="3"/>
    </row>
    <row r="133" spans="1:8">
      <c r="A133" s="14"/>
      <c r="B133" s="14"/>
      <c r="C133" s="3"/>
      <c r="D133" s="3"/>
      <c r="E133" s="3"/>
      <c r="F133" s="3"/>
      <c r="G133" s="3"/>
      <c r="H133" s="3"/>
    </row>
    <row r="134" spans="1:8">
      <c r="A134" s="14"/>
      <c r="B134" s="14"/>
      <c r="C134" s="3"/>
      <c r="D134" s="3"/>
      <c r="E134" s="3"/>
      <c r="F134" s="3"/>
      <c r="G134" s="3"/>
      <c r="H134" s="3"/>
    </row>
    <row r="135" spans="1:8">
      <c r="A135" s="14"/>
      <c r="B135" s="14"/>
      <c r="C135" s="3"/>
      <c r="D135" s="3"/>
      <c r="E135" s="3"/>
      <c r="F135" s="3"/>
      <c r="G135" s="3"/>
      <c r="H135" s="3"/>
    </row>
    <row r="136" spans="1:8">
      <c r="A136" s="14"/>
      <c r="B136" s="14"/>
      <c r="C136" s="3"/>
      <c r="D136" s="3"/>
      <c r="E136" s="3"/>
      <c r="F136" s="3"/>
      <c r="G136" s="3"/>
      <c r="H136" s="3"/>
    </row>
    <row r="137" spans="1:8">
      <c r="A137" s="14"/>
      <c r="B137" s="14"/>
      <c r="C137" s="3"/>
      <c r="D137" s="3"/>
      <c r="E137" s="3"/>
      <c r="F137" s="3"/>
      <c r="G137" s="3"/>
      <c r="H137" s="3"/>
    </row>
    <row r="138" spans="1:8">
      <c r="A138" s="14"/>
      <c r="B138" s="14"/>
      <c r="C138" s="3"/>
      <c r="D138" s="3"/>
      <c r="E138" s="3"/>
      <c r="F138" s="3"/>
      <c r="G138" s="3"/>
      <c r="H138" s="3"/>
    </row>
    <row r="139" spans="1:8">
      <c r="A139" s="14"/>
      <c r="B139" s="14"/>
      <c r="C139" s="3"/>
      <c r="D139" s="3"/>
      <c r="E139" s="3"/>
      <c r="F139" s="3"/>
      <c r="G139" s="3"/>
      <c r="H139" s="3"/>
    </row>
    <row r="140" spans="1:8">
      <c r="A140" s="14"/>
      <c r="B140" s="14"/>
      <c r="C140" s="3"/>
      <c r="D140" s="3"/>
      <c r="E140" s="3"/>
      <c r="F140" s="3"/>
      <c r="G140" s="3"/>
      <c r="H140" s="3"/>
    </row>
    <row r="141" spans="1:8">
      <c r="A141" s="14"/>
      <c r="B141" s="14"/>
      <c r="C141" s="3"/>
      <c r="D141" s="3"/>
      <c r="E141" s="3"/>
      <c r="F141" s="3"/>
      <c r="G141" s="3"/>
      <c r="H141" s="3"/>
    </row>
    <row r="142" spans="1:8">
      <c r="A142" s="14"/>
      <c r="B142" s="14"/>
      <c r="C142" s="3"/>
      <c r="D142" s="3"/>
      <c r="E142" s="3"/>
      <c r="F142" s="3"/>
      <c r="G142" s="3"/>
      <c r="H142" s="3"/>
    </row>
    <row r="143" spans="1:8">
      <c r="A143" s="14"/>
      <c r="B143" s="14"/>
      <c r="C143" s="3"/>
      <c r="D143" s="3"/>
      <c r="E143" s="3"/>
      <c r="F143" s="3"/>
      <c r="G143" s="3"/>
      <c r="H143" s="3"/>
    </row>
    <row r="144" spans="1:8">
      <c r="A144" s="14"/>
      <c r="B144" s="14"/>
      <c r="C144" s="3"/>
      <c r="D144" s="3"/>
      <c r="E144" s="3"/>
      <c r="F144" s="3"/>
      <c r="G144" s="3"/>
      <c r="H144" s="3"/>
    </row>
    <row r="145" spans="1:8">
      <c r="A145" s="14"/>
      <c r="B145" s="14"/>
      <c r="C145" s="3"/>
      <c r="D145" s="3"/>
      <c r="E145" s="3"/>
      <c r="F145" s="3"/>
      <c r="G145" s="3"/>
      <c r="H145" s="3"/>
    </row>
    <row r="146" spans="1:8">
      <c r="A146" s="14"/>
      <c r="B146" s="14"/>
      <c r="C146" s="3"/>
      <c r="D146" s="3"/>
      <c r="E146" s="3"/>
      <c r="F146" s="3"/>
      <c r="G146" s="3"/>
      <c r="H146" s="3"/>
    </row>
    <row r="147" spans="1:8">
      <c r="A147" s="14"/>
      <c r="B147" s="14"/>
      <c r="C147" s="3"/>
      <c r="D147" s="3"/>
      <c r="E147" s="3"/>
      <c r="F147" s="3"/>
      <c r="G147" s="3"/>
      <c r="H147" s="3"/>
    </row>
    <row r="148" spans="1:8">
      <c r="A148" s="14"/>
      <c r="B148" s="14"/>
      <c r="C148" s="3"/>
      <c r="D148" s="3"/>
      <c r="E148" s="3"/>
      <c r="F148" s="3"/>
      <c r="G148" s="3"/>
      <c r="H148" s="3"/>
    </row>
    <row r="149" spans="1:8">
      <c r="A149" s="14"/>
      <c r="B149" s="14"/>
      <c r="C149" s="3"/>
      <c r="D149" s="3"/>
      <c r="E149" s="3"/>
      <c r="F149" s="3"/>
      <c r="G149" s="3"/>
      <c r="H149" s="3"/>
    </row>
    <row r="150" spans="1:8">
      <c r="A150" s="14"/>
      <c r="B150" s="14"/>
      <c r="C150" s="3"/>
      <c r="D150" s="3"/>
      <c r="E150" s="3"/>
      <c r="F150" s="3"/>
      <c r="G150" s="3"/>
      <c r="H150" s="3"/>
    </row>
    <row r="151" spans="1:8">
      <c r="A151" s="14"/>
      <c r="B151" s="14"/>
      <c r="C151" s="3"/>
      <c r="D151" s="3"/>
      <c r="E151" s="3"/>
      <c r="F151" s="3"/>
      <c r="G151" s="3"/>
      <c r="H151" s="3"/>
    </row>
    <row r="152" spans="1:8">
      <c r="A152" s="14"/>
      <c r="B152" s="14"/>
      <c r="C152" s="3"/>
      <c r="D152" s="3"/>
      <c r="E152" s="3"/>
      <c r="F152" s="3"/>
      <c r="G152" s="3"/>
      <c r="H152" s="3"/>
    </row>
    <row r="153" spans="1:8">
      <c r="A153" s="14"/>
      <c r="B153" s="14"/>
      <c r="C153" s="3"/>
      <c r="D153" s="3"/>
      <c r="E153" s="3"/>
      <c r="F153" s="3"/>
      <c r="G153" s="3"/>
      <c r="H153" s="3"/>
    </row>
    <row r="154" spans="1:8">
      <c r="A154" s="14"/>
      <c r="B154" s="14"/>
      <c r="C154" s="3"/>
      <c r="D154" s="3"/>
      <c r="E154" s="3"/>
      <c r="F154" s="3"/>
      <c r="G154" s="3"/>
      <c r="H154" s="3"/>
    </row>
    <row r="155" spans="1:8">
      <c r="A155" s="14"/>
      <c r="B155" s="14"/>
      <c r="C155" s="3"/>
      <c r="D155" s="3"/>
      <c r="E155" s="3"/>
      <c r="F155" s="3"/>
      <c r="G155" s="3"/>
      <c r="H155" s="3"/>
    </row>
    <row r="156" spans="1:8">
      <c r="A156" s="14"/>
      <c r="B156" s="14"/>
      <c r="C156" s="3"/>
      <c r="D156" s="3"/>
      <c r="E156" s="3"/>
      <c r="F156" s="3"/>
      <c r="G156" s="3"/>
      <c r="H156" s="3"/>
    </row>
    <row r="157" spans="1:8">
      <c r="A157" s="14"/>
      <c r="B157" s="14"/>
      <c r="C157" s="3"/>
      <c r="D157" s="3"/>
      <c r="E157" s="3"/>
      <c r="F157" s="3"/>
      <c r="G157" s="3"/>
      <c r="H157" s="3"/>
    </row>
    <row r="158" spans="1:8">
      <c r="A158" s="14"/>
      <c r="B158" s="14"/>
      <c r="C158" s="3"/>
      <c r="D158" s="3"/>
      <c r="E158" s="3"/>
      <c r="F158" s="3"/>
      <c r="G158" s="3"/>
      <c r="H158" s="3"/>
    </row>
    <row r="159" spans="1:8">
      <c r="A159" s="14"/>
      <c r="B159" s="14"/>
      <c r="C159" s="3"/>
      <c r="D159" s="3"/>
      <c r="E159" s="3"/>
      <c r="F159" s="3"/>
      <c r="G159" s="3"/>
      <c r="H159" s="3"/>
    </row>
    <row r="160" spans="1:8">
      <c r="A160" s="14"/>
      <c r="B160" s="14"/>
      <c r="C160" s="3"/>
      <c r="D160" s="3"/>
      <c r="E160" s="3"/>
      <c r="F160" s="3"/>
      <c r="G160" s="3"/>
      <c r="H160" s="3"/>
    </row>
    <row r="161" spans="1:8">
      <c r="A161" s="14"/>
      <c r="B161" s="14"/>
      <c r="C161" s="3"/>
      <c r="D161" s="3"/>
      <c r="E161" s="3"/>
      <c r="F161" s="3"/>
      <c r="G161" s="3"/>
      <c r="H161" s="3"/>
    </row>
    <row r="162" spans="1:8">
      <c r="A162" s="14"/>
      <c r="B162" s="14"/>
      <c r="C162" s="3"/>
      <c r="D162" s="3"/>
      <c r="E162" s="3"/>
      <c r="F162" s="3"/>
      <c r="G162" s="3"/>
      <c r="H162" s="3"/>
    </row>
    <row r="163" spans="1:8">
      <c r="A163" s="14"/>
      <c r="B163" s="14"/>
      <c r="C163" s="3"/>
      <c r="D163" s="3"/>
      <c r="E163" s="3"/>
      <c r="F163" s="3"/>
      <c r="G163" s="3"/>
      <c r="H163" s="3"/>
    </row>
    <row r="164" spans="1:8">
      <c r="A164" s="14"/>
      <c r="B164" s="14"/>
      <c r="C164" s="3"/>
      <c r="D164" s="3"/>
      <c r="E164" s="3"/>
      <c r="F164" s="3"/>
      <c r="G164" s="3"/>
      <c r="H164" s="3"/>
    </row>
    <row r="165" spans="1:8">
      <c r="A165" s="14"/>
      <c r="B165" s="14"/>
      <c r="C165" s="3"/>
      <c r="D165" s="3"/>
      <c r="E165" s="3"/>
      <c r="F165" s="3"/>
      <c r="G165" s="3"/>
      <c r="H165" s="3"/>
    </row>
    <row r="166" spans="1:8">
      <c r="A166" s="14"/>
      <c r="B166" s="14"/>
      <c r="C166" s="3"/>
      <c r="D166" s="3"/>
      <c r="E166" s="3"/>
      <c r="F166" s="3"/>
      <c r="G166" s="3"/>
      <c r="H166" s="3"/>
    </row>
    <row r="167" spans="1:8">
      <c r="A167" s="14"/>
      <c r="B167" s="14"/>
      <c r="C167" s="3"/>
      <c r="D167" s="3"/>
      <c r="E167" s="3"/>
      <c r="F167" s="3"/>
      <c r="G167" s="3"/>
      <c r="H167" s="3"/>
    </row>
    <row r="168" spans="1:8">
      <c r="A168" s="14"/>
      <c r="B168" s="14"/>
      <c r="C168" s="3"/>
      <c r="D168" s="3"/>
      <c r="E168" s="3"/>
      <c r="F168" s="3"/>
      <c r="G168" s="3"/>
      <c r="H168" s="3"/>
    </row>
    <row r="169" spans="1:8">
      <c r="A169" s="14"/>
      <c r="B169" s="14"/>
      <c r="C169" s="3"/>
      <c r="D169" s="3"/>
      <c r="E169" s="3"/>
      <c r="F169" s="3"/>
      <c r="G169" s="3"/>
      <c r="H169" s="3"/>
    </row>
    <row r="170" spans="1:8">
      <c r="A170" s="14"/>
      <c r="B170" s="14"/>
      <c r="C170" s="3"/>
      <c r="D170" s="3"/>
      <c r="E170" s="3"/>
      <c r="F170" s="3"/>
      <c r="G170" s="3"/>
      <c r="H170" s="3"/>
    </row>
    <row r="171" spans="1:8">
      <c r="A171" s="14"/>
      <c r="B171" s="14"/>
      <c r="C171" s="3"/>
      <c r="D171" s="3"/>
      <c r="E171" s="3"/>
      <c r="F171" s="3"/>
      <c r="G171" s="3"/>
      <c r="H171" s="3"/>
    </row>
    <row r="172" spans="1:8">
      <c r="A172" s="14"/>
      <c r="B172" s="14"/>
      <c r="C172" s="3"/>
      <c r="D172" s="3"/>
      <c r="E172" s="3"/>
      <c r="F172" s="3"/>
      <c r="G172" s="3"/>
      <c r="H172" s="3"/>
    </row>
    <row r="173" spans="1:8">
      <c r="A173" s="14"/>
      <c r="B173" s="14"/>
      <c r="C173" s="3"/>
      <c r="D173" s="3"/>
      <c r="E173" s="3"/>
      <c r="F173" s="3"/>
      <c r="G173" s="3"/>
      <c r="H173" s="3"/>
    </row>
    <row r="174" spans="1:8">
      <c r="A174" s="14"/>
      <c r="B174" s="14"/>
      <c r="C174" s="3"/>
      <c r="D174" s="3"/>
      <c r="E174" s="3"/>
      <c r="F174" s="3"/>
      <c r="G174" s="3"/>
      <c r="H174" s="3"/>
    </row>
    <row r="175" spans="1:8">
      <c r="A175" s="14"/>
      <c r="B175" s="14"/>
      <c r="C175" s="3"/>
      <c r="D175" s="3"/>
      <c r="E175" s="3"/>
      <c r="F175" s="3"/>
      <c r="G175" s="3"/>
      <c r="H175" s="3"/>
    </row>
    <row r="176" spans="1:8">
      <c r="A176" s="14"/>
      <c r="B176" s="14"/>
      <c r="C176" s="3"/>
      <c r="D176" s="3"/>
      <c r="E176" s="3"/>
      <c r="F176" s="3"/>
      <c r="G176" s="3"/>
      <c r="H176" s="3"/>
    </row>
    <row r="177" spans="1:8">
      <c r="A177" s="14"/>
      <c r="B177" s="14"/>
      <c r="C177" s="3"/>
      <c r="D177" s="3"/>
      <c r="E177" s="3"/>
      <c r="F177" s="3"/>
      <c r="G177" s="3"/>
      <c r="H177" s="3"/>
    </row>
    <row r="178" spans="1:8">
      <c r="A178" s="14"/>
      <c r="B178" s="14"/>
      <c r="C178" s="3"/>
      <c r="D178" s="3"/>
      <c r="E178" s="3"/>
      <c r="F178" s="3"/>
      <c r="G178" s="3"/>
      <c r="H178" s="3"/>
    </row>
    <row r="179" spans="1:8">
      <c r="A179" s="14"/>
      <c r="B179" s="14"/>
      <c r="C179" s="3"/>
      <c r="D179" s="3"/>
      <c r="E179" s="3"/>
      <c r="F179" s="3"/>
      <c r="G179" s="3"/>
      <c r="H179" s="3"/>
    </row>
    <row r="180" spans="1:8">
      <c r="A180" s="14"/>
      <c r="B180" s="14"/>
      <c r="C180" s="3"/>
      <c r="D180" s="3"/>
      <c r="E180" s="3"/>
      <c r="F180" s="3"/>
      <c r="G180" s="3"/>
      <c r="H180" s="3"/>
    </row>
    <row r="181" spans="1:8">
      <c r="A181" s="14"/>
      <c r="B181" s="14"/>
      <c r="C181" s="3"/>
      <c r="D181" s="3"/>
      <c r="E181" s="3"/>
      <c r="F181" s="3"/>
      <c r="G181" s="3"/>
      <c r="H181" s="3"/>
    </row>
    <row r="182" spans="1:8">
      <c r="A182" s="14"/>
      <c r="B182" s="14"/>
      <c r="C182" s="3"/>
      <c r="D182" s="3"/>
      <c r="E182" s="3"/>
      <c r="F182" s="3"/>
      <c r="G182" s="3"/>
      <c r="H182" s="3"/>
    </row>
    <row r="183" spans="1:8">
      <c r="A183" s="14"/>
      <c r="B183" s="14"/>
      <c r="C183" s="3"/>
      <c r="D183" s="3"/>
      <c r="E183" s="3"/>
      <c r="F183" s="3"/>
      <c r="G183" s="3"/>
      <c r="H183" s="3"/>
    </row>
    <row r="184" spans="1:8">
      <c r="A184" s="14"/>
      <c r="B184" s="14"/>
      <c r="C184" s="3"/>
      <c r="D184" s="3"/>
      <c r="E184" s="3"/>
      <c r="F184" s="3"/>
      <c r="G184" s="3"/>
      <c r="H184" s="3"/>
    </row>
    <row r="185" spans="1:8">
      <c r="A185" s="14"/>
      <c r="B185" s="14"/>
      <c r="C185" s="3"/>
      <c r="D185" s="3"/>
      <c r="E185" s="3"/>
      <c r="F185" s="3"/>
      <c r="G185" s="3"/>
      <c r="H185" s="3"/>
    </row>
    <row r="186" spans="1:8">
      <c r="A186" s="14"/>
      <c r="B186" s="14"/>
      <c r="C186" s="3"/>
      <c r="D186" s="3"/>
      <c r="E186" s="3"/>
      <c r="F186" s="3"/>
      <c r="G186" s="3"/>
      <c r="H186" s="3"/>
    </row>
    <row r="187" spans="1:8">
      <c r="A187" s="14"/>
      <c r="B187" s="14"/>
      <c r="C187" s="3"/>
      <c r="D187" s="3"/>
      <c r="E187" s="3"/>
      <c r="F187" s="3"/>
      <c r="G187" s="3"/>
      <c r="H187" s="3"/>
    </row>
    <row r="188" spans="1:8">
      <c r="A188" s="14"/>
      <c r="B188" s="14"/>
      <c r="C188" s="3"/>
      <c r="D188" s="3"/>
      <c r="E188" s="3"/>
      <c r="F188" s="3"/>
      <c r="G188" s="3"/>
      <c r="H188" s="3"/>
    </row>
    <row r="189" spans="1:8">
      <c r="A189" s="14"/>
      <c r="B189" s="14"/>
      <c r="C189" s="3"/>
      <c r="D189" s="3"/>
      <c r="E189" s="3"/>
      <c r="F189" s="3"/>
      <c r="G189" s="3"/>
      <c r="H189" s="3"/>
    </row>
    <row r="190" spans="1:8">
      <c r="A190" s="14"/>
      <c r="B190" s="14"/>
      <c r="C190" s="3"/>
      <c r="D190" s="3"/>
      <c r="E190" s="3"/>
      <c r="F190" s="3"/>
      <c r="G190" s="3"/>
      <c r="H190" s="3"/>
    </row>
    <row r="191" spans="1:8">
      <c r="A191" s="14"/>
      <c r="B191" s="14"/>
      <c r="C191" s="3"/>
      <c r="D191" s="3"/>
      <c r="E191" s="3"/>
      <c r="F191" s="3"/>
      <c r="G191" s="3"/>
      <c r="H191" s="3"/>
    </row>
    <row r="192" spans="1:8">
      <c r="A192" s="14"/>
      <c r="B192" s="14"/>
      <c r="C192" s="3"/>
      <c r="D192" s="3"/>
      <c r="E192" s="3"/>
      <c r="F192" s="3"/>
      <c r="G192" s="3"/>
      <c r="H192" s="3"/>
    </row>
    <row r="193" spans="1:8">
      <c r="A193" s="14"/>
      <c r="B193" s="14"/>
      <c r="C193" s="3"/>
      <c r="D193" s="3"/>
      <c r="E193" s="3"/>
      <c r="F193" s="3"/>
      <c r="G193" s="3"/>
      <c r="H193" s="3"/>
    </row>
    <row r="194" spans="1:8">
      <c r="A194" s="14"/>
      <c r="B194" s="14"/>
      <c r="C194" s="3"/>
      <c r="D194" s="3"/>
      <c r="E194" s="3"/>
      <c r="F194" s="3"/>
      <c r="G194" s="3"/>
      <c r="H194" s="3"/>
    </row>
    <row r="195" spans="1:8">
      <c r="A195" s="14"/>
      <c r="B195" s="14"/>
      <c r="C195" s="3"/>
      <c r="D195" s="3"/>
      <c r="E195" s="3"/>
      <c r="F195" s="3"/>
      <c r="G195" s="3"/>
      <c r="H195" s="3"/>
    </row>
    <row r="196" spans="1:8">
      <c r="A196" s="14"/>
      <c r="B196" s="14"/>
      <c r="C196" s="3"/>
      <c r="D196" s="3"/>
      <c r="E196" s="3"/>
      <c r="F196" s="3"/>
      <c r="G196" s="3"/>
      <c r="H196" s="3"/>
    </row>
    <row r="197" spans="1:8">
      <c r="A197" s="14"/>
      <c r="B197" s="14"/>
      <c r="C197" s="3"/>
      <c r="D197" s="3"/>
      <c r="E197" s="3"/>
      <c r="F197" s="3"/>
      <c r="G197" s="3"/>
      <c r="H197" s="3"/>
    </row>
    <row r="198" spans="1:8">
      <c r="A198" s="14"/>
      <c r="B198" s="14"/>
      <c r="C198" s="3"/>
      <c r="D198" s="3"/>
      <c r="E198" s="3"/>
      <c r="F198" s="3"/>
      <c r="G198" s="3"/>
      <c r="H198" s="3"/>
    </row>
    <row r="199" spans="1:8">
      <c r="A199" s="14"/>
      <c r="B199" s="14"/>
      <c r="C199" s="3"/>
      <c r="D199" s="3"/>
      <c r="E199" s="3"/>
      <c r="F199" s="3"/>
      <c r="G199" s="3"/>
      <c r="H199" s="3"/>
    </row>
    <row r="200" spans="1:8">
      <c r="A200" s="14"/>
      <c r="B200" s="14"/>
      <c r="C200" s="3"/>
      <c r="D200" s="3"/>
      <c r="E200" s="3"/>
      <c r="F200" s="3"/>
      <c r="G200" s="3"/>
      <c r="H200" s="3"/>
    </row>
    <row r="201" spans="1:8">
      <c r="A201" s="14"/>
      <c r="B201" s="14"/>
      <c r="C201" s="3"/>
      <c r="D201" s="3"/>
      <c r="E201" s="3"/>
      <c r="F201" s="3"/>
      <c r="G201" s="3"/>
      <c r="H201" s="3"/>
    </row>
    <row r="202" spans="1:8">
      <c r="A202" s="14"/>
      <c r="B202" s="14"/>
      <c r="C202" s="3"/>
      <c r="D202" s="3"/>
      <c r="E202" s="3"/>
      <c r="F202" s="3"/>
      <c r="G202" s="3"/>
      <c r="H202" s="3"/>
    </row>
    <row r="203" spans="1:8">
      <c r="A203" s="14"/>
      <c r="B203" s="14"/>
      <c r="C203" s="3"/>
      <c r="D203" s="3"/>
      <c r="E203" s="3"/>
      <c r="F203" s="3"/>
      <c r="G203" s="3"/>
      <c r="H203" s="3"/>
    </row>
    <row r="204" spans="1:8">
      <c r="A204" s="14"/>
      <c r="B204" s="14"/>
      <c r="C204" s="3"/>
      <c r="D204" s="3"/>
      <c r="E204" s="3"/>
      <c r="F204" s="3"/>
      <c r="G204" s="3"/>
      <c r="H204" s="3"/>
    </row>
    <row r="205" spans="1:8">
      <c r="A205" s="14"/>
      <c r="B205" s="14"/>
      <c r="C205" s="3"/>
      <c r="D205" s="3"/>
      <c r="E205" s="3"/>
      <c r="F205" s="3"/>
      <c r="G205" s="3"/>
      <c r="H205" s="3"/>
    </row>
    <row r="206" spans="1:8">
      <c r="A206" s="14"/>
      <c r="B206" s="14"/>
      <c r="C206" s="3"/>
      <c r="D206" s="3"/>
      <c r="E206" s="3"/>
      <c r="F206" s="3"/>
      <c r="G206" s="3"/>
      <c r="H206" s="3"/>
    </row>
    <row r="207" spans="1:8">
      <c r="A207" s="14"/>
      <c r="B207" s="14"/>
      <c r="C207" s="3"/>
      <c r="D207" s="3"/>
      <c r="E207" s="3"/>
      <c r="F207" s="3"/>
      <c r="G207" s="3"/>
      <c r="H207" s="3"/>
    </row>
    <row r="208" spans="1:8">
      <c r="A208" s="14"/>
      <c r="B208" s="14"/>
      <c r="C208" s="3"/>
      <c r="D208" s="3"/>
      <c r="E208" s="3"/>
      <c r="F208" s="3"/>
      <c r="G208" s="3"/>
      <c r="H208" s="3"/>
    </row>
    <row r="209" spans="1:8">
      <c r="A209" s="14"/>
      <c r="B209" s="14"/>
      <c r="C209" s="3"/>
      <c r="D209" s="3"/>
      <c r="E209" s="3"/>
      <c r="F209" s="3"/>
      <c r="G209" s="3"/>
      <c r="H209" s="3"/>
    </row>
    <row r="210" spans="1:8">
      <c r="A210" s="14"/>
      <c r="B210" s="14"/>
      <c r="C210" s="3"/>
      <c r="D210" s="3"/>
      <c r="E210" s="3"/>
      <c r="F210" s="3"/>
      <c r="G210" s="3"/>
      <c r="H210" s="3"/>
    </row>
    <row r="211" spans="1:8">
      <c r="A211" s="14"/>
      <c r="B211" s="14"/>
      <c r="C211" s="3"/>
      <c r="D211" s="3"/>
      <c r="E211" s="3"/>
      <c r="F211" s="3"/>
      <c r="G211" s="3"/>
      <c r="H211" s="3"/>
    </row>
    <row r="212" spans="1:8">
      <c r="A212" s="14"/>
      <c r="B212" s="14"/>
      <c r="C212" s="3"/>
      <c r="D212" s="3"/>
      <c r="E212" s="3"/>
      <c r="F212" s="3"/>
      <c r="G212" s="3"/>
      <c r="H212" s="3"/>
    </row>
    <row r="213" spans="1:8">
      <c r="A213" s="14"/>
      <c r="B213" s="14"/>
      <c r="C213" s="3"/>
      <c r="D213" s="3"/>
      <c r="E213" s="3"/>
      <c r="F213" s="3"/>
      <c r="G213" s="3"/>
      <c r="H213" s="3"/>
    </row>
    <row r="214" spans="1:8">
      <c r="A214" s="14"/>
      <c r="B214" s="14"/>
      <c r="C214" s="3"/>
      <c r="D214" s="3"/>
      <c r="E214" s="3"/>
      <c r="F214" s="3"/>
      <c r="G214" s="3"/>
      <c r="H214" s="3"/>
    </row>
    <row r="215" spans="1:8">
      <c r="A215" s="14"/>
      <c r="B215" s="14"/>
      <c r="C215" s="3"/>
      <c r="D215" s="3"/>
      <c r="E215" s="3"/>
      <c r="F215" s="3"/>
      <c r="G215" s="3"/>
      <c r="H215" s="3"/>
    </row>
    <row r="216" spans="1:8">
      <c r="A216" s="14"/>
      <c r="B216" s="14"/>
      <c r="C216" s="3"/>
      <c r="D216" s="3"/>
      <c r="E216" s="3"/>
      <c r="F216" s="3"/>
      <c r="G216" s="3"/>
      <c r="H216" s="3"/>
    </row>
    <row r="217" spans="1:8">
      <c r="A217" s="14"/>
      <c r="B217" s="14"/>
      <c r="C217" s="3"/>
      <c r="D217" s="3"/>
      <c r="E217" s="3"/>
      <c r="F217" s="3"/>
      <c r="G217" s="3"/>
      <c r="H217" s="3"/>
    </row>
    <row r="218" spans="1:8">
      <c r="A218" s="14"/>
      <c r="B218" s="14"/>
      <c r="C218" s="3"/>
      <c r="D218" s="3"/>
      <c r="E218" s="3"/>
      <c r="F218" s="3"/>
      <c r="G218" s="3"/>
      <c r="H218" s="3"/>
    </row>
    <row r="219" spans="1:8">
      <c r="A219" s="14"/>
      <c r="B219" s="14"/>
      <c r="C219" s="3"/>
      <c r="D219" s="3"/>
      <c r="E219" s="3"/>
      <c r="F219" s="3"/>
      <c r="G219" s="3"/>
      <c r="H219" s="3"/>
    </row>
    <row r="220" spans="1:8">
      <c r="A220" s="14"/>
      <c r="B220" s="14"/>
      <c r="C220" s="3"/>
      <c r="D220" s="3"/>
      <c r="E220" s="3"/>
      <c r="F220" s="3"/>
      <c r="G220" s="3"/>
      <c r="H220" s="3"/>
    </row>
    <row r="221" spans="1:8">
      <c r="A221" s="14"/>
      <c r="B221" s="14"/>
      <c r="C221" s="3"/>
      <c r="D221" s="3"/>
      <c r="E221" s="3"/>
      <c r="F221" s="3"/>
      <c r="G221" s="3"/>
      <c r="H221" s="3"/>
    </row>
    <row r="222" spans="1:8">
      <c r="A222" s="14"/>
      <c r="B222" s="14"/>
      <c r="C222" s="3"/>
      <c r="D222" s="3"/>
      <c r="E222" s="3"/>
      <c r="F222" s="3"/>
      <c r="G222" s="3"/>
      <c r="H222" s="3"/>
    </row>
    <row r="223" spans="1:8">
      <c r="A223" s="14"/>
      <c r="B223" s="14"/>
      <c r="C223" s="3"/>
      <c r="D223" s="3"/>
      <c r="E223" s="3"/>
      <c r="F223" s="3"/>
      <c r="G223" s="3"/>
      <c r="H223" s="3"/>
    </row>
    <row r="224" spans="1:8">
      <c r="A224" s="14"/>
      <c r="B224" s="14"/>
      <c r="C224" s="3"/>
      <c r="D224" s="3"/>
      <c r="E224" s="3"/>
      <c r="F224" s="3"/>
      <c r="G224" s="3"/>
      <c r="H224" s="3"/>
    </row>
    <row r="225" spans="1:8">
      <c r="A225" s="14"/>
      <c r="B225" s="14"/>
      <c r="C225" s="3"/>
      <c r="D225" s="3"/>
      <c r="E225" s="3"/>
      <c r="F225" s="3"/>
      <c r="G225" s="3"/>
      <c r="H225" s="3"/>
    </row>
    <row r="226" spans="1:8">
      <c r="A226" s="14"/>
      <c r="B226" s="14"/>
      <c r="C226" s="3"/>
      <c r="D226" s="3"/>
      <c r="E226" s="3"/>
      <c r="F226" s="3"/>
      <c r="G226" s="3"/>
      <c r="H226" s="3"/>
    </row>
    <row r="227" spans="1:8">
      <c r="A227" s="14"/>
      <c r="B227" s="14"/>
      <c r="C227" s="3"/>
      <c r="D227" s="3"/>
      <c r="E227" s="3"/>
      <c r="F227" s="3"/>
      <c r="G227" s="3"/>
      <c r="H227" s="3"/>
    </row>
    <row r="228" spans="1:8">
      <c r="A228" s="14"/>
      <c r="B228" s="14"/>
      <c r="C228" s="3"/>
      <c r="D228" s="3"/>
      <c r="E228" s="3"/>
      <c r="F228" s="3"/>
      <c r="G228" s="3"/>
      <c r="H228" s="3"/>
    </row>
    <row r="229" spans="1:8">
      <c r="A229" s="14"/>
      <c r="B229" s="14"/>
      <c r="C229" s="3"/>
      <c r="D229" s="3"/>
      <c r="E229" s="3"/>
      <c r="F229" s="3"/>
      <c r="G229" s="3"/>
      <c r="H229" s="3"/>
    </row>
    <row r="230" spans="1:8">
      <c r="A230" s="14"/>
      <c r="B230" s="14"/>
      <c r="C230" s="3"/>
      <c r="D230" s="3"/>
      <c r="E230" s="3"/>
      <c r="F230" s="3"/>
      <c r="G230" s="3"/>
      <c r="H230" s="3"/>
    </row>
    <row r="231" spans="1:8">
      <c r="A231" s="14"/>
      <c r="B231" s="14"/>
      <c r="C231" s="3"/>
      <c r="D231" s="3"/>
      <c r="E231" s="3"/>
      <c r="F231" s="3"/>
      <c r="G231" s="3"/>
      <c r="H231" s="3"/>
    </row>
    <row r="232" spans="1:8">
      <c r="A232" s="14"/>
      <c r="B232" s="14"/>
      <c r="C232" s="3"/>
      <c r="D232" s="3"/>
      <c r="E232" s="3"/>
      <c r="F232" s="3"/>
      <c r="G232" s="3"/>
      <c r="H232" s="3"/>
    </row>
    <row r="233" spans="1:8">
      <c r="A233" s="14"/>
      <c r="B233" s="14"/>
      <c r="C233" s="3"/>
      <c r="D233" s="3"/>
      <c r="E233" s="3"/>
      <c r="F233" s="3"/>
      <c r="G233" s="3"/>
      <c r="H233" s="3"/>
    </row>
    <row r="234" spans="1:8">
      <c r="A234" s="14"/>
      <c r="B234" s="14"/>
      <c r="C234" s="3"/>
      <c r="D234" s="3"/>
      <c r="E234" s="3"/>
      <c r="F234" s="3"/>
      <c r="G234" s="3"/>
      <c r="H234" s="3"/>
    </row>
    <row r="235" spans="1:8">
      <c r="A235" s="14"/>
      <c r="B235" s="14"/>
      <c r="C235" s="3"/>
      <c r="D235" s="3"/>
      <c r="E235" s="3"/>
      <c r="F235" s="3"/>
      <c r="G235" s="3"/>
      <c r="H235" s="3"/>
    </row>
    <row r="236" spans="1:8">
      <c r="A236" s="14"/>
      <c r="B236" s="14"/>
      <c r="C236" s="3"/>
      <c r="D236" s="3"/>
      <c r="E236" s="3"/>
      <c r="F236" s="3"/>
      <c r="G236" s="3"/>
      <c r="H236" s="3"/>
    </row>
    <row r="237" spans="1:8">
      <c r="A237" s="14"/>
      <c r="B237" s="14"/>
      <c r="C237" s="3"/>
      <c r="D237" s="3"/>
      <c r="E237" s="3"/>
      <c r="F237" s="3"/>
      <c r="G237" s="3"/>
      <c r="H237" s="3"/>
    </row>
    <row r="238" spans="1:8">
      <c r="A238" s="14"/>
      <c r="B238" s="14"/>
      <c r="C238" s="3"/>
      <c r="D238" s="3"/>
      <c r="E238" s="3"/>
      <c r="F238" s="3"/>
      <c r="G238" s="3"/>
      <c r="H238" s="3"/>
    </row>
    <row r="239" spans="1:8">
      <c r="A239" s="14"/>
      <c r="B239" s="14"/>
      <c r="C239" s="3"/>
      <c r="D239" s="3"/>
      <c r="E239" s="3"/>
      <c r="F239" s="3"/>
      <c r="G239" s="3"/>
      <c r="H239" s="3"/>
    </row>
    <row r="240" spans="1:8">
      <c r="A240" s="14"/>
      <c r="B240" s="14"/>
      <c r="C240" s="3"/>
      <c r="D240" s="3"/>
      <c r="E240" s="3"/>
      <c r="F240" s="3"/>
      <c r="G240" s="3"/>
      <c r="H240" s="3"/>
    </row>
    <row r="241" spans="1:8">
      <c r="A241" s="14"/>
      <c r="B241" s="14"/>
      <c r="C241" s="3"/>
      <c r="D241" s="3"/>
      <c r="E241" s="3"/>
      <c r="F241" s="3"/>
      <c r="G241" s="3"/>
      <c r="H241" s="3"/>
    </row>
    <row r="242" spans="1:8">
      <c r="A242" s="14"/>
      <c r="B242" s="14"/>
      <c r="C242" s="3"/>
      <c r="D242" s="3"/>
      <c r="E242" s="3"/>
      <c r="F242" s="3"/>
      <c r="G242" s="3"/>
      <c r="H242" s="3"/>
    </row>
    <row r="243" spans="1:8">
      <c r="A243" s="14"/>
      <c r="B243" s="14"/>
      <c r="C243" s="3"/>
      <c r="D243" s="3"/>
      <c r="E243" s="3"/>
      <c r="F243" s="3"/>
      <c r="G243" s="3"/>
      <c r="H243" s="3"/>
    </row>
    <row r="244" spans="1:8">
      <c r="A244" s="14"/>
      <c r="B244" s="14"/>
      <c r="C244" s="3"/>
      <c r="D244" s="3"/>
      <c r="E244" s="3"/>
      <c r="F244" s="3"/>
      <c r="G244" s="3"/>
      <c r="H244" s="3"/>
    </row>
    <row r="245" spans="1:8">
      <c r="A245" s="14"/>
      <c r="B245" s="14"/>
      <c r="C245" s="3"/>
      <c r="D245" s="3"/>
      <c r="E245" s="3"/>
      <c r="F245" s="3"/>
      <c r="G245" s="3"/>
      <c r="H245" s="3"/>
    </row>
    <row r="246" spans="1:8">
      <c r="A246" s="14"/>
      <c r="B246" s="14"/>
      <c r="C246" s="3"/>
      <c r="D246" s="3"/>
      <c r="E246" s="3"/>
      <c r="F246" s="3"/>
      <c r="G246" s="3"/>
      <c r="H246" s="3"/>
    </row>
    <row r="247" spans="1:8">
      <c r="A247" s="14"/>
      <c r="B247" s="14"/>
      <c r="C247" s="3"/>
      <c r="D247" s="3"/>
      <c r="E247" s="3"/>
      <c r="F247" s="3"/>
      <c r="G247" s="3"/>
      <c r="H247" s="3"/>
    </row>
    <row r="248" spans="1:8">
      <c r="A248" s="14"/>
      <c r="B248" s="14"/>
      <c r="C248" s="3"/>
      <c r="D248" s="3"/>
      <c r="E248" s="3"/>
      <c r="F248" s="3"/>
      <c r="G248" s="3"/>
      <c r="H248" s="3"/>
    </row>
    <row r="249" spans="1:8">
      <c r="A249" s="14"/>
      <c r="B249" s="14"/>
      <c r="C249" s="3"/>
      <c r="D249" s="3"/>
      <c r="E249" s="3"/>
      <c r="F249" s="3"/>
      <c r="G249" s="3"/>
      <c r="H249" s="3"/>
    </row>
    <row r="250" spans="1:8">
      <c r="A250" s="14"/>
      <c r="B250" s="14"/>
      <c r="C250" s="3"/>
      <c r="D250" s="3"/>
      <c r="E250" s="3"/>
      <c r="F250" s="3"/>
      <c r="G250" s="3"/>
      <c r="H250" s="3"/>
    </row>
    <row r="251" spans="1:8">
      <c r="A251" s="14"/>
      <c r="B251" s="14"/>
      <c r="C251" s="3"/>
      <c r="D251" s="3"/>
      <c r="E251" s="3"/>
      <c r="F251" s="3"/>
      <c r="G251" s="3"/>
      <c r="H251" s="3"/>
    </row>
    <row r="252" spans="1:8">
      <c r="A252" s="14"/>
      <c r="B252" s="14"/>
      <c r="C252" s="3"/>
      <c r="D252" s="3"/>
      <c r="E252" s="3"/>
      <c r="F252" s="3"/>
      <c r="G252" s="3"/>
      <c r="H252" s="3"/>
    </row>
    <row r="253" spans="1:8">
      <c r="A253" s="14"/>
      <c r="B253" s="14"/>
      <c r="C253" s="3"/>
      <c r="D253" s="3"/>
      <c r="E253" s="3"/>
      <c r="F253" s="3"/>
      <c r="G253" s="3"/>
      <c r="H253" s="3"/>
    </row>
    <row r="254" spans="1:8">
      <c r="A254" s="14"/>
      <c r="B254" s="14"/>
      <c r="C254" s="3"/>
      <c r="D254" s="3"/>
      <c r="E254" s="3"/>
      <c r="F254" s="3"/>
      <c r="G254" s="3"/>
      <c r="H254" s="3"/>
    </row>
    <row r="255" spans="1:8">
      <c r="A255" s="14"/>
      <c r="B255" s="14"/>
      <c r="C255" s="3"/>
      <c r="D255" s="3"/>
      <c r="E255" s="3"/>
      <c r="F255" s="3"/>
      <c r="G255" s="3"/>
      <c r="H255" s="3"/>
    </row>
    <row r="256" spans="1:8">
      <c r="A256" s="14"/>
      <c r="B256" s="14"/>
      <c r="C256" s="3"/>
      <c r="D256" s="3"/>
      <c r="E256" s="3"/>
      <c r="F256" s="3"/>
      <c r="G256" s="3"/>
      <c r="H256" s="3"/>
    </row>
    <row r="257" spans="1:8">
      <c r="A257" s="14"/>
      <c r="B257" s="14"/>
      <c r="C257" s="3"/>
      <c r="D257" s="3"/>
      <c r="E257" s="3"/>
      <c r="F257" s="3"/>
      <c r="G257" s="3"/>
      <c r="H257" s="3"/>
    </row>
    <row r="258" spans="1:8">
      <c r="A258" s="14"/>
      <c r="B258" s="14"/>
      <c r="C258" s="3"/>
      <c r="D258" s="3"/>
      <c r="E258" s="3"/>
      <c r="F258" s="3"/>
      <c r="G258" s="3"/>
      <c r="H258" s="3"/>
    </row>
    <row r="259" spans="1:8">
      <c r="A259" s="14"/>
      <c r="B259" s="14"/>
      <c r="C259" s="3"/>
      <c r="D259" s="3"/>
      <c r="E259" s="3"/>
      <c r="F259" s="3"/>
      <c r="G259" s="3"/>
      <c r="H259" s="3"/>
    </row>
    <row r="260" spans="1:8">
      <c r="A260" s="14"/>
      <c r="B260" s="14"/>
      <c r="C260" s="3"/>
      <c r="D260" s="3"/>
      <c r="E260" s="3"/>
      <c r="F260" s="3"/>
      <c r="G260" s="3"/>
      <c r="H260" s="3"/>
    </row>
    <row r="261" spans="1:8">
      <c r="A261" s="14"/>
      <c r="B261" s="14"/>
      <c r="C261" s="3"/>
      <c r="D261" s="3"/>
      <c r="E261" s="3"/>
      <c r="F261" s="3"/>
      <c r="G261" s="3"/>
      <c r="H261" s="3"/>
    </row>
    <row r="262" spans="1:8">
      <c r="A262" s="14"/>
      <c r="B262" s="14"/>
      <c r="C262" s="3"/>
      <c r="D262" s="3"/>
      <c r="E262" s="3"/>
      <c r="F262" s="3"/>
      <c r="G262" s="3"/>
      <c r="H262" s="3"/>
    </row>
    <row r="263" spans="1:8">
      <c r="A263" s="14"/>
      <c r="B263" s="14"/>
      <c r="C263" s="3"/>
      <c r="D263" s="3"/>
      <c r="E263" s="3"/>
      <c r="F263" s="3"/>
      <c r="G263" s="3"/>
      <c r="H263" s="3"/>
    </row>
    <row r="264" spans="1:8">
      <c r="A264" s="14"/>
      <c r="B264" s="14"/>
      <c r="C264" s="3"/>
      <c r="D264" s="3"/>
      <c r="E264" s="3"/>
      <c r="F264" s="3"/>
      <c r="G264" s="3"/>
      <c r="H264" s="3"/>
    </row>
    <row r="265" spans="1:8">
      <c r="A265" s="14"/>
      <c r="B265" s="14"/>
      <c r="C265" s="3"/>
      <c r="D265" s="3"/>
      <c r="E265" s="3"/>
      <c r="F265" s="3"/>
      <c r="G265" s="3"/>
      <c r="H265" s="3"/>
    </row>
    <row r="266" spans="1:8">
      <c r="A266" s="14"/>
      <c r="B266" s="14"/>
      <c r="C266" s="3"/>
      <c r="D266" s="3"/>
      <c r="E266" s="3"/>
      <c r="F266" s="3"/>
      <c r="G266" s="3"/>
      <c r="H266" s="3"/>
    </row>
    <row r="267" spans="1:8">
      <c r="A267" s="14"/>
      <c r="B267" s="14"/>
      <c r="C267" s="3"/>
      <c r="D267" s="3"/>
      <c r="E267" s="3"/>
      <c r="F267" s="3"/>
      <c r="G267" s="3"/>
      <c r="H267" s="3"/>
    </row>
    <row r="268" spans="1:8">
      <c r="A268" s="14"/>
      <c r="B268" s="14"/>
      <c r="C268" s="3"/>
      <c r="D268" s="3"/>
      <c r="E268" s="3"/>
      <c r="F268" s="3"/>
      <c r="G268" s="3"/>
      <c r="H268" s="3"/>
    </row>
    <row r="269" spans="1:8">
      <c r="A269" s="14"/>
      <c r="B269" s="14"/>
      <c r="C269" s="3"/>
      <c r="D269" s="3"/>
      <c r="E269" s="3"/>
      <c r="F269" s="3"/>
      <c r="G269" s="3"/>
      <c r="H269" s="3"/>
    </row>
    <row r="270" spans="1:8">
      <c r="A270" s="14"/>
      <c r="B270" s="14"/>
      <c r="C270" s="3"/>
      <c r="D270" s="3"/>
      <c r="E270" s="3"/>
      <c r="F270" s="3"/>
      <c r="G270" s="3"/>
      <c r="H270" s="3"/>
    </row>
    <row r="271" spans="1:8">
      <c r="A271" s="14"/>
      <c r="B271" s="14"/>
      <c r="C271" s="3"/>
      <c r="D271" s="3"/>
      <c r="E271" s="3"/>
      <c r="F271" s="3"/>
      <c r="G271" s="3"/>
      <c r="H271" s="3"/>
    </row>
    <row r="272" spans="1:8">
      <c r="A272" s="14"/>
      <c r="B272" s="14"/>
      <c r="C272" s="3"/>
      <c r="D272" s="3"/>
      <c r="E272" s="3"/>
      <c r="F272" s="3"/>
      <c r="G272" s="3"/>
      <c r="H272" s="3"/>
    </row>
    <row r="273" spans="1:8">
      <c r="A273" s="14"/>
      <c r="B273" s="14"/>
      <c r="C273" s="3"/>
      <c r="D273" s="3"/>
      <c r="E273" s="3"/>
      <c r="F273" s="3"/>
      <c r="G273" s="3"/>
      <c r="H273" s="3"/>
    </row>
    <row r="274" spans="1:8">
      <c r="A274" s="14"/>
      <c r="B274" s="14"/>
      <c r="C274" s="3"/>
      <c r="D274" s="3"/>
      <c r="E274" s="3"/>
      <c r="F274" s="3"/>
      <c r="G274" s="3"/>
      <c r="H274" s="3"/>
    </row>
    <row r="275" spans="1:8">
      <c r="C275" s="3"/>
      <c r="D275" s="3"/>
      <c r="E275" s="3"/>
      <c r="F275" s="3"/>
      <c r="G275" s="3"/>
      <c r="H275" s="3"/>
    </row>
    <row r="276" spans="1:8">
      <c r="C276" s="3"/>
      <c r="D276" s="3"/>
      <c r="E276" s="3"/>
      <c r="F276" s="3"/>
      <c r="G276" s="3"/>
      <c r="H276" s="3"/>
    </row>
    <row r="277" spans="1:8">
      <c r="C277" s="3"/>
      <c r="D277" s="3"/>
      <c r="E277" s="3"/>
      <c r="F277" s="3"/>
      <c r="G277" s="3"/>
      <c r="H277" s="3"/>
    </row>
    <row r="278" spans="1:8">
      <c r="C278" s="3"/>
      <c r="D278" s="3"/>
      <c r="E278" s="3"/>
      <c r="F278" s="3"/>
      <c r="G278" s="3"/>
      <c r="H278" s="3"/>
    </row>
    <row r="279" spans="1:8">
      <c r="C279" s="3"/>
      <c r="D279" s="3"/>
      <c r="E279" s="3"/>
      <c r="F279" s="3"/>
      <c r="G279" s="3"/>
      <c r="H279" s="3"/>
    </row>
    <row r="280" spans="1:8">
      <c r="C280" s="3"/>
      <c r="D280" s="3"/>
      <c r="E280" s="3"/>
      <c r="F280" s="3"/>
      <c r="G280" s="3"/>
      <c r="H280" s="3"/>
    </row>
    <row r="281" spans="1:8">
      <c r="C281" s="3"/>
      <c r="D281" s="3"/>
      <c r="E281" s="3"/>
      <c r="F281" s="3"/>
      <c r="G281" s="3"/>
      <c r="H281" s="3"/>
    </row>
    <row r="282" spans="1:8">
      <c r="C282" s="3"/>
      <c r="D282" s="3"/>
      <c r="E282" s="3"/>
      <c r="F282" s="3"/>
      <c r="G282" s="3"/>
      <c r="H282" s="3"/>
    </row>
    <row r="283" spans="1:8">
      <c r="C283" s="3"/>
      <c r="D283" s="3"/>
      <c r="E283" s="3"/>
      <c r="F283" s="3"/>
      <c r="G283" s="3"/>
      <c r="H283" s="3"/>
    </row>
    <row r="284" spans="1:8">
      <c r="C284" s="3"/>
      <c r="D284" s="3"/>
      <c r="E284" s="3"/>
      <c r="F284" s="3"/>
      <c r="G284" s="3"/>
      <c r="H284" s="3"/>
    </row>
    <row r="285" spans="1:8">
      <c r="C285" s="3"/>
      <c r="D285" s="3"/>
      <c r="E285" s="3"/>
      <c r="F285" s="3"/>
      <c r="G285" s="3"/>
      <c r="H285" s="3"/>
    </row>
    <row r="286" spans="1:8">
      <c r="C286" s="3"/>
      <c r="D286" s="3"/>
      <c r="E286" s="3"/>
      <c r="F286" s="3"/>
      <c r="G286" s="3"/>
      <c r="H286" s="3"/>
    </row>
    <row r="287" spans="1:8">
      <c r="C287" s="3"/>
      <c r="D287" s="3"/>
      <c r="E287" s="3"/>
      <c r="F287" s="3"/>
      <c r="G287" s="3"/>
      <c r="H287" s="3"/>
    </row>
    <row r="288" spans="1:8">
      <c r="C288" s="3"/>
      <c r="D288" s="3"/>
      <c r="E288" s="3"/>
      <c r="F288" s="3"/>
      <c r="G288" s="3"/>
      <c r="H288" s="3"/>
    </row>
    <row r="289" spans="3:8">
      <c r="C289" s="3"/>
      <c r="D289" s="3"/>
      <c r="E289" s="3"/>
      <c r="F289" s="3"/>
      <c r="G289" s="3"/>
      <c r="H289" s="3"/>
    </row>
    <row r="290" spans="3:8">
      <c r="C290" s="3"/>
      <c r="D290" s="3"/>
      <c r="E290" s="3"/>
      <c r="F290" s="3"/>
      <c r="G290" s="3"/>
      <c r="H290" s="3"/>
    </row>
    <row r="291" spans="3:8">
      <c r="C291" s="3"/>
      <c r="D291" s="3"/>
      <c r="E291" s="3"/>
      <c r="F291" s="3"/>
      <c r="G291" s="3"/>
      <c r="H291" s="3"/>
    </row>
    <row r="292" spans="3:8">
      <c r="C292" s="3"/>
      <c r="D292" s="3"/>
      <c r="E292" s="3"/>
      <c r="F292" s="3"/>
      <c r="G292" s="3"/>
      <c r="H292" s="3"/>
    </row>
    <row r="293" spans="3:8">
      <c r="C293" s="3"/>
      <c r="D293" s="3"/>
      <c r="E293" s="3"/>
      <c r="F293" s="3"/>
      <c r="G293" s="3"/>
      <c r="H293" s="3"/>
    </row>
    <row r="294" spans="3:8">
      <c r="C294" s="3"/>
      <c r="D294" s="3"/>
      <c r="E294" s="3"/>
      <c r="F294" s="3"/>
      <c r="G294" s="3"/>
      <c r="H294" s="3"/>
    </row>
    <row r="295" spans="3:8">
      <c r="C295" s="3"/>
      <c r="D295" s="3"/>
      <c r="E295" s="3"/>
      <c r="F295" s="3"/>
      <c r="G295" s="3"/>
      <c r="H295" s="3"/>
    </row>
    <row r="296" spans="3:8">
      <c r="C296" s="3"/>
      <c r="D296" s="3"/>
      <c r="E296" s="3"/>
      <c r="F296" s="3"/>
      <c r="G296" s="3"/>
      <c r="H296" s="3"/>
    </row>
    <row r="297" spans="3:8">
      <c r="C297" s="3"/>
      <c r="D297" s="3"/>
      <c r="E297" s="3"/>
      <c r="F297" s="3"/>
      <c r="G297" s="3"/>
      <c r="H297" s="3"/>
    </row>
    <row r="298" spans="3:8">
      <c r="C298" s="3"/>
      <c r="D298" s="3"/>
      <c r="E298" s="3"/>
      <c r="F298" s="3"/>
      <c r="G298" s="3"/>
      <c r="H298" s="3"/>
    </row>
    <row r="299" spans="3:8">
      <c r="C299" s="3"/>
      <c r="D299" s="3"/>
      <c r="E299" s="3"/>
      <c r="F299" s="3"/>
      <c r="G299" s="3"/>
      <c r="H299" s="3"/>
    </row>
    <row r="300" spans="3:8">
      <c r="C300" s="3"/>
      <c r="D300" s="3"/>
      <c r="E300" s="3"/>
      <c r="F300" s="3"/>
      <c r="G300" s="3"/>
      <c r="H300" s="3"/>
    </row>
    <row r="301" spans="3:8">
      <c r="C301" s="3"/>
      <c r="D301" s="3"/>
      <c r="E301" s="3"/>
      <c r="F301" s="3"/>
      <c r="G301" s="3"/>
      <c r="H301" s="3"/>
    </row>
    <row r="302" spans="3:8">
      <c r="C302" s="3"/>
      <c r="D302" s="3"/>
      <c r="E302" s="3"/>
      <c r="F302" s="3"/>
      <c r="G302" s="3"/>
      <c r="H302" s="3"/>
    </row>
    <row r="303" spans="3:8">
      <c r="C303" s="3"/>
      <c r="D303" s="3"/>
      <c r="E303" s="3"/>
      <c r="F303" s="3"/>
      <c r="G303" s="3"/>
      <c r="H303" s="3"/>
    </row>
    <row r="304" spans="3:8">
      <c r="C304" s="3"/>
      <c r="D304" s="3"/>
      <c r="E304" s="3"/>
      <c r="F304" s="3"/>
      <c r="G304" s="3"/>
      <c r="H304" s="3"/>
    </row>
    <row r="305" spans="3:8">
      <c r="C305" s="3"/>
      <c r="D305" s="3"/>
      <c r="E305" s="3"/>
      <c r="F305" s="3"/>
      <c r="G305" s="3"/>
      <c r="H305" s="3"/>
    </row>
    <row r="306" spans="3:8">
      <c r="C306" s="3"/>
      <c r="D306" s="3"/>
      <c r="E306" s="3"/>
      <c r="F306" s="3"/>
      <c r="G306" s="3"/>
      <c r="H306" s="3"/>
    </row>
    <row r="307" spans="3:8">
      <c r="C307" s="3"/>
      <c r="D307" s="3"/>
      <c r="E307" s="3"/>
      <c r="F307" s="3"/>
      <c r="G307" s="3"/>
      <c r="H307" s="3"/>
    </row>
    <row r="308" spans="3:8">
      <c r="C308" s="3"/>
      <c r="D308" s="3"/>
      <c r="E308" s="3"/>
      <c r="F308" s="3"/>
      <c r="G308" s="3"/>
      <c r="H308" s="3"/>
    </row>
    <row r="309" spans="3:8">
      <c r="C309" s="3"/>
      <c r="D309" s="3"/>
      <c r="E309" s="3"/>
      <c r="F309" s="3"/>
      <c r="G309" s="3"/>
      <c r="H309" s="3"/>
    </row>
    <row r="310" spans="3:8">
      <c r="C310" s="3"/>
      <c r="D310" s="3"/>
      <c r="E310" s="3"/>
      <c r="F310" s="3"/>
      <c r="G310" s="3"/>
      <c r="H310" s="3"/>
    </row>
    <row r="311" spans="3:8">
      <c r="C311" s="3"/>
      <c r="D311" s="3"/>
      <c r="E311" s="3"/>
      <c r="F311" s="3"/>
      <c r="G311" s="3"/>
      <c r="H311" s="3"/>
    </row>
    <row r="312" spans="3:8">
      <c r="C312" s="3"/>
      <c r="D312" s="3"/>
      <c r="E312" s="3"/>
      <c r="F312" s="3"/>
      <c r="G312" s="3"/>
      <c r="H312" s="3"/>
    </row>
    <row r="313" spans="3:8">
      <c r="C313" s="3"/>
      <c r="D313" s="3"/>
      <c r="E313" s="3"/>
      <c r="F313" s="3"/>
      <c r="G313" s="3"/>
      <c r="H313" s="3"/>
    </row>
    <row r="314" spans="3:8">
      <c r="C314" s="3"/>
      <c r="D314" s="3"/>
      <c r="E314" s="3"/>
      <c r="F314" s="3"/>
      <c r="G314" s="3"/>
      <c r="H314" s="3"/>
    </row>
    <row r="315" spans="3:8">
      <c r="C315" s="3"/>
      <c r="D315" s="3"/>
      <c r="E315" s="3"/>
      <c r="F315" s="3"/>
      <c r="G315" s="3"/>
      <c r="H315" s="3"/>
    </row>
    <row r="316" spans="3:8">
      <c r="C316" s="3"/>
      <c r="D316" s="3"/>
      <c r="E316" s="3"/>
      <c r="F316" s="3"/>
      <c r="G316" s="3"/>
      <c r="H316" s="3"/>
    </row>
    <row r="317" spans="3:8">
      <c r="C317" s="3"/>
      <c r="D317" s="3"/>
      <c r="E317" s="3"/>
      <c r="F317" s="3"/>
      <c r="G317" s="3"/>
      <c r="H317" s="3"/>
    </row>
    <row r="318" spans="3:8">
      <c r="C318" s="3"/>
      <c r="D318" s="3"/>
      <c r="E318" s="3"/>
      <c r="F318" s="3"/>
      <c r="G318" s="3"/>
      <c r="H318" s="3"/>
    </row>
    <row r="319" spans="3:8">
      <c r="C319" s="3"/>
      <c r="D319" s="3"/>
      <c r="E319" s="3"/>
      <c r="F319" s="3"/>
      <c r="G319" s="3"/>
      <c r="H319" s="3"/>
    </row>
    <row r="320" spans="3:8">
      <c r="C320" s="3"/>
      <c r="D320" s="3"/>
      <c r="E320" s="3"/>
      <c r="F320" s="3"/>
      <c r="G320" s="3"/>
      <c r="H320" s="3"/>
    </row>
    <row r="321" spans="3:8">
      <c r="C321" s="3"/>
      <c r="D321" s="3"/>
      <c r="E321" s="3"/>
      <c r="F321" s="3"/>
      <c r="G321" s="3"/>
      <c r="H321" s="3"/>
    </row>
    <row r="322" spans="3:8">
      <c r="C322" s="3"/>
      <c r="D322" s="3"/>
      <c r="E322" s="3"/>
      <c r="F322" s="3"/>
      <c r="G322" s="3"/>
      <c r="H322" s="3"/>
    </row>
    <row r="323" spans="3:8">
      <c r="C323" s="3"/>
      <c r="D323" s="3"/>
      <c r="E323" s="3"/>
      <c r="F323" s="3"/>
      <c r="G323" s="3"/>
      <c r="H323" s="3"/>
    </row>
    <row r="324" spans="3:8">
      <c r="C324" s="3"/>
      <c r="D324" s="3"/>
      <c r="E324" s="3"/>
      <c r="F324" s="3"/>
      <c r="G324" s="3"/>
      <c r="H324" s="3"/>
    </row>
    <row r="325" spans="3:8">
      <c r="C325" s="3"/>
      <c r="D325" s="3"/>
      <c r="E325" s="3"/>
      <c r="F325" s="3"/>
      <c r="G325" s="3"/>
      <c r="H325" s="3"/>
    </row>
    <row r="326" spans="3:8">
      <c r="C326" s="3"/>
      <c r="D326" s="3"/>
      <c r="E326" s="3"/>
      <c r="F326" s="3"/>
      <c r="G326" s="3"/>
      <c r="H326" s="3"/>
    </row>
    <row r="327" spans="3:8">
      <c r="C327" s="3"/>
      <c r="D327" s="3"/>
      <c r="E327" s="3"/>
      <c r="F327" s="3"/>
      <c r="G327" s="3"/>
      <c r="H327" s="3"/>
    </row>
    <row r="328" spans="3:8">
      <c r="C328" s="3"/>
      <c r="D328" s="3"/>
      <c r="E328" s="3"/>
      <c r="F328" s="3"/>
      <c r="G328" s="3"/>
      <c r="H328" s="3"/>
    </row>
    <row r="329" spans="3:8">
      <c r="C329" s="3"/>
      <c r="D329" s="3"/>
      <c r="E329" s="3"/>
      <c r="F329" s="3"/>
      <c r="G329" s="3"/>
      <c r="H329" s="3"/>
    </row>
    <row r="330" spans="3:8">
      <c r="C330" s="3"/>
      <c r="D330" s="3"/>
      <c r="E330" s="3"/>
      <c r="F330" s="3"/>
      <c r="G330" s="3"/>
      <c r="H330" s="3"/>
    </row>
    <row r="331" spans="3:8">
      <c r="C331" s="3"/>
      <c r="D331" s="3"/>
      <c r="E331" s="3"/>
      <c r="F331" s="3"/>
      <c r="G331" s="3"/>
      <c r="H331" s="3"/>
    </row>
    <row r="332" spans="3:8">
      <c r="C332" s="3"/>
      <c r="D332" s="3"/>
      <c r="E332" s="3"/>
      <c r="F332" s="3"/>
      <c r="G332" s="3"/>
      <c r="H332" s="3"/>
    </row>
    <row r="333" spans="3:8">
      <c r="C333" s="3"/>
      <c r="D333" s="3"/>
      <c r="E333" s="3"/>
      <c r="F333" s="3"/>
      <c r="G333" s="3"/>
      <c r="H333" s="3"/>
    </row>
    <row r="334" spans="3:8">
      <c r="C334" s="3"/>
      <c r="D334" s="3"/>
      <c r="E334" s="3"/>
      <c r="F334" s="3"/>
      <c r="G334" s="3"/>
      <c r="H334" s="3"/>
    </row>
    <row r="335" spans="3:8">
      <c r="C335" s="3"/>
      <c r="D335" s="3"/>
      <c r="E335" s="3"/>
      <c r="F335" s="3"/>
      <c r="G335" s="3"/>
      <c r="H335" s="3"/>
    </row>
    <row r="336" spans="3:8">
      <c r="C336" s="3"/>
      <c r="D336" s="3"/>
      <c r="E336" s="3"/>
      <c r="F336" s="3"/>
      <c r="G336" s="3"/>
      <c r="H336" s="3"/>
    </row>
    <row r="337" spans="3:8">
      <c r="C337" s="3"/>
      <c r="D337" s="3"/>
      <c r="E337" s="3"/>
      <c r="F337" s="3"/>
      <c r="G337" s="3"/>
      <c r="H337" s="3"/>
    </row>
    <row r="338" spans="3:8">
      <c r="C338" s="3"/>
      <c r="D338" s="3"/>
      <c r="E338" s="3"/>
      <c r="F338" s="3"/>
      <c r="G338" s="3"/>
      <c r="H338" s="3"/>
    </row>
    <row r="339" spans="3:8">
      <c r="C339" s="3"/>
      <c r="D339" s="3"/>
      <c r="E339" s="3"/>
      <c r="F339" s="3"/>
      <c r="G339" s="3"/>
      <c r="H339" s="3"/>
    </row>
    <row r="340" spans="3:8">
      <c r="C340" s="3"/>
      <c r="D340" s="3"/>
      <c r="E340" s="3"/>
      <c r="F340" s="3"/>
      <c r="G340" s="3"/>
      <c r="H340" s="3"/>
    </row>
    <row r="341" spans="3:8">
      <c r="C341" s="3"/>
      <c r="D341" s="3"/>
      <c r="E341" s="3"/>
      <c r="F341" s="3"/>
      <c r="G341" s="3"/>
      <c r="H341" s="3"/>
    </row>
    <row r="342" spans="3:8">
      <c r="C342" s="3"/>
      <c r="D342" s="3"/>
      <c r="E342" s="3"/>
      <c r="F342" s="3"/>
      <c r="G342" s="3"/>
      <c r="H342" s="3"/>
    </row>
    <row r="343" spans="3:8">
      <c r="C343" s="3"/>
      <c r="D343" s="3"/>
      <c r="E343" s="3"/>
      <c r="F343" s="3"/>
      <c r="G343" s="3"/>
      <c r="H343" s="3"/>
    </row>
    <row r="344" spans="3:8">
      <c r="C344" s="3"/>
      <c r="D344" s="3"/>
      <c r="E344" s="3"/>
      <c r="F344" s="3"/>
      <c r="G344" s="3"/>
      <c r="H344" s="3"/>
    </row>
    <row r="345" spans="3:8">
      <c r="C345" s="3"/>
      <c r="D345" s="3"/>
      <c r="E345" s="3"/>
      <c r="F345" s="3"/>
      <c r="G345" s="3"/>
      <c r="H345" s="3"/>
    </row>
    <row r="346" spans="3:8">
      <c r="C346" s="3"/>
      <c r="D346" s="3"/>
      <c r="E346" s="3"/>
      <c r="F346" s="3"/>
      <c r="G346" s="3"/>
      <c r="H346" s="3"/>
    </row>
    <row r="347" spans="3:8">
      <c r="C347" s="3"/>
      <c r="D347" s="3"/>
      <c r="E347" s="3"/>
      <c r="F347" s="3"/>
      <c r="G347" s="3"/>
      <c r="H347" s="3"/>
    </row>
    <row r="348" spans="3:8">
      <c r="C348" s="3"/>
      <c r="D348" s="3"/>
      <c r="E348" s="3"/>
      <c r="F348" s="3"/>
      <c r="G348" s="3"/>
      <c r="H348" s="3"/>
    </row>
    <row r="349" spans="3:8">
      <c r="C349" s="3"/>
      <c r="D349" s="3"/>
      <c r="E349" s="3"/>
      <c r="F349" s="3"/>
      <c r="G349" s="3"/>
      <c r="H349" s="3"/>
    </row>
    <row r="350" spans="3:8">
      <c r="C350" s="3"/>
      <c r="D350" s="3"/>
      <c r="E350" s="3"/>
      <c r="F350" s="3"/>
      <c r="G350" s="3"/>
      <c r="H350" s="3"/>
    </row>
    <row r="351" spans="3:8">
      <c r="C351" s="3"/>
      <c r="D351" s="3"/>
      <c r="E351" s="3"/>
      <c r="F351" s="3"/>
      <c r="G351" s="3"/>
      <c r="H351" s="3"/>
    </row>
    <row r="352" spans="3:8">
      <c r="C352" s="9"/>
      <c r="D352" s="9"/>
      <c r="E352" s="9"/>
      <c r="F352" s="9"/>
      <c r="G352" s="9"/>
      <c r="H352" s="9"/>
    </row>
    <row r="353" spans="3:8">
      <c r="C353" s="9"/>
      <c r="D353" s="9"/>
      <c r="E353" s="9"/>
      <c r="F353" s="9"/>
      <c r="G353" s="9"/>
      <c r="H353" s="9"/>
    </row>
    <row r="354" spans="3:8">
      <c r="C354" s="9"/>
      <c r="D354" s="9"/>
      <c r="E354" s="9"/>
      <c r="F354" s="9"/>
      <c r="G354" s="9"/>
      <c r="H354" s="9"/>
    </row>
    <row r="355" spans="3:8">
      <c r="C355" s="9"/>
      <c r="D355" s="9"/>
      <c r="E355" s="9"/>
      <c r="F355" s="9"/>
      <c r="G355" s="9"/>
      <c r="H355" s="9"/>
    </row>
    <row r="356" spans="3:8">
      <c r="C356" s="9"/>
      <c r="D356" s="9"/>
      <c r="E356" s="9"/>
      <c r="F356" s="9"/>
      <c r="G356" s="9"/>
      <c r="H356" s="9"/>
    </row>
    <row r="357" spans="3:8">
      <c r="C357" s="9"/>
      <c r="D357" s="9"/>
      <c r="E357" s="9"/>
      <c r="F357" s="9"/>
      <c r="G357" s="9"/>
      <c r="H357" s="9"/>
    </row>
    <row r="358" spans="3:8">
      <c r="C358" s="9"/>
      <c r="D358" s="9"/>
      <c r="E358" s="9"/>
      <c r="F358" s="9"/>
      <c r="G358" s="9"/>
      <c r="H358" s="9"/>
    </row>
    <row r="359" spans="3:8">
      <c r="C359" s="9"/>
      <c r="D359" s="9"/>
      <c r="E359" s="9"/>
      <c r="F359" s="9"/>
      <c r="G359" s="9"/>
      <c r="H359" s="9"/>
    </row>
    <row r="360" spans="3:8">
      <c r="C360" s="9"/>
      <c r="D360" s="9"/>
      <c r="E360" s="9"/>
      <c r="F360" s="9"/>
      <c r="G360" s="9"/>
      <c r="H360" s="9"/>
    </row>
    <row r="361" spans="3:8">
      <c r="C361" s="9"/>
      <c r="D361" s="9"/>
      <c r="E361" s="9"/>
      <c r="F361" s="9"/>
      <c r="G361" s="9"/>
      <c r="H361" s="9"/>
    </row>
    <row r="362" spans="3:8">
      <c r="C362" s="9"/>
      <c r="D362" s="9"/>
      <c r="E362" s="9"/>
      <c r="F362" s="9"/>
      <c r="G362" s="9"/>
      <c r="H362" s="9"/>
    </row>
    <row r="363" spans="3:8">
      <c r="C363" s="9"/>
      <c r="D363" s="9"/>
      <c r="E363" s="9"/>
      <c r="F363" s="9"/>
      <c r="G363" s="9"/>
      <c r="H363" s="9"/>
    </row>
    <row r="364" spans="3:8">
      <c r="C364" s="9"/>
      <c r="D364" s="9"/>
      <c r="E364" s="9"/>
      <c r="F364" s="9"/>
      <c r="G364" s="9"/>
      <c r="H364" s="9"/>
    </row>
    <row r="365" spans="3:8">
      <c r="C365" s="9"/>
      <c r="D365" s="9"/>
      <c r="E365" s="9"/>
      <c r="F365" s="9"/>
      <c r="G365" s="9"/>
      <c r="H365" s="9"/>
    </row>
    <row r="366" spans="3:8">
      <c r="C366" s="9"/>
      <c r="D366" s="9"/>
      <c r="E366" s="9"/>
      <c r="F366" s="9"/>
      <c r="G366" s="9"/>
      <c r="H366" s="9"/>
    </row>
    <row r="367" spans="3:8">
      <c r="C367" s="9"/>
      <c r="D367" s="9"/>
      <c r="E367" s="9"/>
      <c r="F367" s="9"/>
      <c r="G367" s="9"/>
      <c r="H367" s="9"/>
    </row>
    <row r="368" spans="3:8">
      <c r="C368" s="9"/>
      <c r="D368" s="9"/>
      <c r="E368" s="9"/>
      <c r="F368" s="9"/>
      <c r="G368" s="9"/>
      <c r="H368" s="9"/>
    </row>
    <row r="369" spans="3:8">
      <c r="C369" s="9"/>
      <c r="D369" s="9"/>
      <c r="E369" s="9"/>
      <c r="F369" s="9"/>
      <c r="G369" s="9"/>
      <c r="H369" s="9"/>
    </row>
    <row r="370" spans="3:8">
      <c r="C370" s="9"/>
      <c r="D370" s="9"/>
      <c r="E370" s="9"/>
      <c r="F370" s="9"/>
      <c r="G370" s="9"/>
      <c r="H370" s="9"/>
    </row>
    <row r="371" spans="3:8">
      <c r="C371" s="9"/>
      <c r="D371" s="9"/>
      <c r="E371" s="9"/>
      <c r="F371" s="9"/>
      <c r="G371" s="9"/>
      <c r="H371" s="9"/>
    </row>
    <row r="372" spans="3:8">
      <c r="C372" s="9"/>
      <c r="D372" s="9"/>
      <c r="E372" s="9"/>
      <c r="F372" s="9"/>
      <c r="G372" s="9"/>
      <c r="H372" s="9"/>
    </row>
    <row r="373" spans="3:8">
      <c r="C373" s="9"/>
      <c r="D373" s="9"/>
      <c r="E373" s="9"/>
      <c r="F373" s="9"/>
      <c r="G373" s="9"/>
      <c r="H373" s="9"/>
    </row>
    <row r="374" spans="3:8">
      <c r="C374" s="9"/>
      <c r="D374" s="9"/>
      <c r="E374" s="9"/>
      <c r="F374" s="9"/>
      <c r="G374" s="9"/>
      <c r="H374" s="9"/>
    </row>
    <row r="375" spans="3:8">
      <c r="C375" s="9"/>
      <c r="D375" s="9"/>
      <c r="E375" s="9"/>
      <c r="F375" s="9"/>
      <c r="G375" s="9"/>
      <c r="H375" s="9"/>
    </row>
    <row r="376" spans="3:8">
      <c r="C376" s="9"/>
      <c r="D376" s="9"/>
      <c r="E376" s="9"/>
      <c r="F376" s="9"/>
      <c r="G376" s="9"/>
      <c r="H376" s="9"/>
    </row>
    <row r="377" spans="3:8">
      <c r="C377" s="9"/>
      <c r="D377" s="9"/>
      <c r="E377" s="9"/>
      <c r="F377" s="9"/>
      <c r="G377" s="9"/>
      <c r="H377" s="9"/>
    </row>
    <row r="378" spans="3:8">
      <c r="C378" s="9"/>
      <c r="D378" s="9"/>
      <c r="E378" s="9"/>
      <c r="F378" s="9"/>
      <c r="G378" s="9"/>
      <c r="H378" s="9"/>
    </row>
    <row r="379" spans="3:8">
      <c r="C379" s="9"/>
      <c r="D379" s="9"/>
      <c r="E379" s="9"/>
      <c r="F379" s="9"/>
      <c r="G379" s="9"/>
      <c r="H379" s="9"/>
    </row>
    <row r="380" spans="3:8">
      <c r="C380" s="9"/>
      <c r="D380" s="9"/>
      <c r="E380" s="9"/>
      <c r="F380" s="9"/>
      <c r="G380" s="9"/>
      <c r="H380" s="9"/>
    </row>
    <row r="381" spans="3:8">
      <c r="C381" s="9"/>
      <c r="D381" s="9"/>
      <c r="E381" s="9"/>
      <c r="F381" s="9"/>
      <c r="G381" s="9"/>
      <c r="H381" s="9"/>
    </row>
    <row r="382" spans="3:8">
      <c r="C382" s="9"/>
      <c r="D382" s="9"/>
      <c r="E382" s="9"/>
      <c r="F382" s="9"/>
      <c r="G382" s="9"/>
      <c r="H382" s="9"/>
    </row>
    <row r="383" spans="3:8">
      <c r="C383" s="9"/>
      <c r="D383" s="9"/>
      <c r="E383" s="9"/>
      <c r="F383" s="9"/>
      <c r="G383" s="9"/>
      <c r="H383" s="9"/>
    </row>
    <row r="384" spans="3:8">
      <c r="C384" s="9"/>
      <c r="D384" s="9"/>
      <c r="E384" s="9"/>
      <c r="F384" s="9"/>
      <c r="G384" s="9"/>
      <c r="H384" s="9"/>
    </row>
    <row r="385" spans="3:8">
      <c r="C385" s="9"/>
      <c r="D385" s="9"/>
      <c r="E385" s="9"/>
      <c r="F385" s="9"/>
      <c r="G385" s="9"/>
      <c r="H385" s="9"/>
    </row>
  </sheetData>
  <mergeCells count="35">
    <mergeCell ref="K1:P2"/>
    <mergeCell ref="B12:O12"/>
    <mergeCell ref="A16:B18"/>
    <mergeCell ref="C16:C18"/>
    <mergeCell ref="D16:D18"/>
    <mergeCell ref="E16:E18"/>
    <mergeCell ref="F16:F18"/>
    <mergeCell ref="G16:G18"/>
    <mergeCell ref="H16:H18"/>
    <mergeCell ref="I16:I18"/>
    <mergeCell ref="J16:J18"/>
    <mergeCell ref="K16:P16"/>
    <mergeCell ref="K17:K18"/>
    <mergeCell ref="D30:F30"/>
    <mergeCell ref="I30:J30"/>
    <mergeCell ref="K30:O30"/>
    <mergeCell ref="B5:E5"/>
    <mergeCell ref="O25:P25"/>
    <mergeCell ref="A27:C27"/>
    <mergeCell ref="O27:P27"/>
    <mergeCell ref="O28:P28"/>
    <mergeCell ref="A29:C29"/>
    <mergeCell ref="D29:F29"/>
    <mergeCell ref="K29:O29"/>
    <mergeCell ref="A19:B19"/>
    <mergeCell ref="A20:B20"/>
    <mergeCell ref="A22:B22"/>
    <mergeCell ref="A24:C24"/>
    <mergeCell ref="O24:P24"/>
    <mergeCell ref="A21:B21"/>
    <mergeCell ref="O17:O18"/>
    <mergeCell ref="P17:P18"/>
    <mergeCell ref="B4:P4"/>
    <mergeCell ref="B14:P14"/>
    <mergeCell ref="L17:N17"/>
  </mergeCells>
  <pageMargins left="0" right="0" top="0.74803149606299213" bottom="0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J14"/>
  <sheetViews>
    <sheetView workbookViewId="0">
      <selection activeCell="A3" sqref="A3:J14"/>
    </sheetView>
  </sheetViews>
  <sheetFormatPr defaultRowHeight="14.4"/>
  <sheetData>
    <row r="3" spans="1:10">
      <c r="A3" s="511"/>
      <c r="B3" s="512"/>
      <c r="C3" s="512"/>
      <c r="D3" s="512"/>
      <c r="E3" s="512"/>
      <c r="F3" s="512"/>
      <c r="G3" s="512"/>
      <c r="H3" s="512"/>
      <c r="I3" s="512"/>
      <c r="J3" s="512"/>
    </row>
    <row r="4" spans="1:10">
      <c r="A4" s="512"/>
      <c r="B4" s="512"/>
      <c r="C4" s="512"/>
      <c r="D4" s="512"/>
      <c r="E4" s="512"/>
      <c r="F4" s="512"/>
      <c r="G4" s="512"/>
      <c r="H4" s="512"/>
      <c r="I4" s="512"/>
      <c r="J4" s="512"/>
    </row>
    <row r="5" spans="1:10">
      <c r="A5" s="512"/>
      <c r="B5" s="512"/>
      <c r="C5" s="512"/>
      <c r="D5" s="512"/>
      <c r="E5" s="512"/>
      <c r="F5" s="512"/>
      <c r="G5" s="512"/>
      <c r="H5" s="512"/>
      <c r="I5" s="512"/>
      <c r="J5" s="512"/>
    </row>
    <row r="6" spans="1:10">
      <c r="A6" s="512"/>
      <c r="B6" s="512"/>
      <c r="C6" s="512"/>
      <c r="D6" s="512"/>
      <c r="E6" s="512"/>
      <c r="F6" s="512"/>
      <c r="G6" s="512"/>
      <c r="H6" s="512"/>
      <c r="I6" s="512"/>
      <c r="J6" s="512"/>
    </row>
    <row r="7" spans="1:10">
      <c r="A7" s="512"/>
      <c r="B7" s="512"/>
      <c r="C7" s="512"/>
      <c r="D7" s="512"/>
      <c r="E7" s="512"/>
      <c r="F7" s="512"/>
      <c r="G7" s="512"/>
      <c r="H7" s="512"/>
      <c r="I7" s="512"/>
      <c r="J7" s="512"/>
    </row>
    <row r="8" spans="1:10">
      <c r="A8" s="512"/>
      <c r="B8" s="512"/>
      <c r="C8" s="512"/>
      <c r="D8" s="512"/>
      <c r="E8" s="512"/>
      <c r="F8" s="512"/>
      <c r="G8" s="512"/>
      <c r="H8" s="512"/>
      <c r="I8" s="512"/>
      <c r="J8" s="512"/>
    </row>
    <row r="9" spans="1:10">
      <c r="A9" s="512"/>
      <c r="B9" s="512"/>
      <c r="C9" s="512"/>
      <c r="D9" s="512"/>
      <c r="E9" s="512"/>
      <c r="F9" s="512"/>
      <c r="G9" s="512"/>
      <c r="H9" s="512"/>
      <c r="I9" s="512"/>
      <c r="J9" s="512"/>
    </row>
    <row r="10" spans="1:10">
      <c r="A10" s="512"/>
      <c r="B10" s="512"/>
      <c r="C10" s="512"/>
      <c r="D10" s="512"/>
      <c r="E10" s="512"/>
      <c r="F10" s="512"/>
      <c r="G10" s="512"/>
      <c r="H10" s="512"/>
      <c r="I10" s="512"/>
      <c r="J10" s="512"/>
    </row>
    <row r="11" spans="1:10">
      <c r="A11" s="512"/>
      <c r="B11" s="512"/>
      <c r="C11" s="512"/>
      <c r="D11" s="512"/>
      <c r="E11" s="512"/>
      <c r="F11" s="512"/>
      <c r="G11" s="512"/>
      <c r="H11" s="512"/>
      <c r="I11" s="512"/>
      <c r="J11" s="512"/>
    </row>
    <row r="12" spans="1:10">
      <c r="A12" s="512"/>
      <c r="B12" s="512"/>
      <c r="C12" s="512"/>
      <c r="D12" s="512"/>
      <c r="E12" s="512"/>
      <c r="F12" s="512"/>
      <c r="G12" s="512"/>
      <c r="H12" s="512"/>
      <c r="I12" s="512"/>
      <c r="J12" s="512"/>
    </row>
    <row r="13" spans="1:10">
      <c r="A13" s="512"/>
      <c r="B13" s="512"/>
      <c r="C13" s="512"/>
      <c r="D13" s="512"/>
      <c r="E13" s="512"/>
      <c r="F13" s="512"/>
      <c r="G13" s="512"/>
      <c r="H13" s="512"/>
      <c r="I13" s="512"/>
      <c r="J13" s="512"/>
    </row>
    <row r="14" spans="1:10">
      <c r="A14" s="512"/>
      <c r="B14" s="512"/>
      <c r="C14" s="512"/>
      <c r="D14" s="512"/>
      <c r="E14" s="512"/>
      <c r="F14" s="512"/>
      <c r="G14" s="512"/>
      <c r="H14" s="512"/>
      <c r="I14" s="512"/>
      <c r="J14" s="512"/>
    </row>
  </sheetData>
  <mergeCells count="1">
    <mergeCell ref="A3:J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приложение 2 к приказу</vt:lpstr>
      <vt:lpstr>приложение 1</vt:lpstr>
      <vt:lpstr>приложение 2</vt:lpstr>
      <vt:lpstr>приложение 3</vt:lpstr>
      <vt:lpstr>Приложение 3 к Приказу</vt:lpstr>
      <vt:lpstr>приложение 4 к приказу</vt:lpstr>
      <vt:lpstr>приложение 5 к приказу </vt:lpstr>
      <vt:lpstr>приложение 6 к приказу  </vt:lpstr>
      <vt:lpstr>Лист1</vt:lpstr>
      <vt:lpstr>'приложение 4 к приказу'!Заголовки_для_печати</vt:lpstr>
      <vt:lpstr>'приложение 1'!Область_печати</vt:lpstr>
      <vt:lpstr>'приложение 2'!Область_печати</vt:lpstr>
      <vt:lpstr>'приложение 2 к приказу'!Область_печати</vt:lpstr>
      <vt:lpstr>'приложение 4 к приказу'!Область_печати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2017-08-18T14:06:28Z</cp:lastPrinted>
  <dcterms:created xsi:type="dcterms:W3CDTF">2011-06-17T10:37:05Z</dcterms:created>
  <dcterms:modified xsi:type="dcterms:W3CDTF">2017-08-18T14:11:02Z</dcterms:modified>
</cp:coreProperties>
</file>